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608" windowHeight="9432"/>
  </bookViews>
  <sheets>
    <sheet name="Plan de Acción" sheetId="2" r:id="rId1"/>
    <sheet name="Metas 2022" sheetId="3" r:id="rId2"/>
    <sheet name="Hoja5" sheetId="5" state="hidden" r:id="rId3"/>
    <sheet name="Hoja1" sheetId="6" r:id="rId4"/>
  </sheets>
  <definedNames>
    <definedName name="_xlnm._FilterDatabase" localSheetId="1" hidden="1">'Metas 2022'!$A$1:$J$527</definedName>
  </definedNames>
  <calcPr calcId="145621"/>
</workbook>
</file>

<file path=xl/calcChain.xml><?xml version="1.0" encoding="utf-8"?>
<calcChain xmlns="http://schemas.openxmlformats.org/spreadsheetml/2006/main">
  <c r="AA9" i="2" l="1"/>
  <c r="AE9" i="2" s="1"/>
  <c r="AB9" i="2"/>
  <c r="AF9" i="2" s="1"/>
  <c r="AA10" i="2"/>
  <c r="AE10" i="2" s="1"/>
  <c r="AB10" i="2"/>
  <c r="AF10" i="2" s="1"/>
  <c r="AA11" i="2"/>
  <c r="AE11" i="2" s="1"/>
  <c r="AB11" i="2"/>
  <c r="AF11" i="2" s="1"/>
  <c r="AA12" i="2"/>
  <c r="AE12" i="2" s="1"/>
  <c r="AB12" i="2"/>
  <c r="AF12" i="2" s="1"/>
  <c r="AA13" i="2"/>
  <c r="AE13" i="2" s="1"/>
  <c r="AB13" i="2"/>
  <c r="AF13" i="2" s="1"/>
  <c r="AA14" i="2"/>
  <c r="AE14" i="2" s="1"/>
  <c r="AB14" i="2"/>
  <c r="AF14" i="2" s="1"/>
  <c r="AA15" i="2"/>
  <c r="AE15" i="2" s="1"/>
  <c r="AB15" i="2"/>
  <c r="AF15" i="2" s="1"/>
  <c r="AA16" i="2"/>
  <c r="AE16" i="2" s="1"/>
  <c r="AB16" i="2"/>
  <c r="AF16" i="2" s="1"/>
  <c r="AA17" i="2"/>
  <c r="AE17" i="2" s="1"/>
  <c r="AB17" i="2"/>
  <c r="AF17" i="2" s="1"/>
  <c r="AA18" i="2"/>
  <c r="AE18" i="2" s="1"/>
  <c r="AB18" i="2"/>
  <c r="AF18" i="2" s="1"/>
  <c r="AA19" i="2"/>
  <c r="AE19" i="2" s="1"/>
  <c r="AB19" i="2"/>
  <c r="AF19" i="2" s="1"/>
  <c r="AA20" i="2"/>
  <c r="AE20" i="2" s="1"/>
  <c r="AB20" i="2"/>
  <c r="AF20" i="2" s="1"/>
  <c r="AA21" i="2"/>
  <c r="AE21" i="2" s="1"/>
  <c r="AB21" i="2"/>
  <c r="AF21" i="2" s="1"/>
  <c r="AA22" i="2"/>
  <c r="AE22" i="2" s="1"/>
  <c r="AB22" i="2"/>
  <c r="AF22" i="2" s="1"/>
  <c r="AA23" i="2"/>
  <c r="AE23" i="2" s="1"/>
  <c r="AB23" i="2"/>
  <c r="AF23" i="2" s="1"/>
  <c r="AA24" i="2"/>
  <c r="AE24" i="2" s="1"/>
  <c r="AB24" i="2"/>
  <c r="AF24" i="2" s="1"/>
  <c r="AA25" i="2"/>
  <c r="AE25" i="2" s="1"/>
  <c r="AB25" i="2"/>
  <c r="AF25" i="2" s="1"/>
  <c r="AA26" i="2"/>
  <c r="AE26" i="2" s="1"/>
  <c r="AB26" i="2"/>
  <c r="AF26" i="2" s="1"/>
  <c r="AA27" i="2"/>
  <c r="AE27" i="2" s="1"/>
  <c r="AB27" i="2"/>
  <c r="AF27" i="2" s="1"/>
  <c r="AA28" i="2"/>
  <c r="AE28" i="2" s="1"/>
  <c r="AB28" i="2"/>
  <c r="AF28" i="2" s="1"/>
  <c r="AA29" i="2"/>
  <c r="AE29" i="2" s="1"/>
  <c r="AB29" i="2"/>
  <c r="AF29" i="2" s="1"/>
  <c r="AA30" i="2"/>
  <c r="AE30" i="2" s="1"/>
  <c r="AB30" i="2"/>
  <c r="AF30" i="2" s="1"/>
  <c r="AA31" i="2"/>
  <c r="AE31" i="2" s="1"/>
  <c r="AB31" i="2"/>
  <c r="AF31" i="2" s="1"/>
  <c r="AA32" i="2"/>
  <c r="AE32" i="2" s="1"/>
  <c r="AB32" i="2"/>
  <c r="AF32" i="2" s="1"/>
  <c r="AA33" i="2"/>
  <c r="AE33" i="2" s="1"/>
  <c r="AB33" i="2"/>
  <c r="AF33" i="2" s="1"/>
  <c r="AA34" i="2"/>
  <c r="AE34" i="2" s="1"/>
  <c r="AB34" i="2"/>
  <c r="AF34" i="2" s="1"/>
  <c r="AA35" i="2"/>
  <c r="AE35" i="2" s="1"/>
  <c r="AB35" i="2"/>
  <c r="AF35" i="2" s="1"/>
  <c r="AA36" i="2"/>
  <c r="AE36" i="2" s="1"/>
  <c r="AB36" i="2"/>
  <c r="AF36" i="2" s="1"/>
  <c r="AA37" i="2"/>
  <c r="AE37" i="2" s="1"/>
  <c r="AB37" i="2"/>
  <c r="AF37" i="2" s="1"/>
  <c r="AA38" i="2"/>
  <c r="AE38" i="2" s="1"/>
  <c r="AB38" i="2"/>
  <c r="AF38" i="2" s="1"/>
  <c r="AA39" i="2"/>
  <c r="AE39" i="2" s="1"/>
  <c r="AB39" i="2"/>
  <c r="AF39" i="2" s="1"/>
  <c r="AA40" i="2"/>
  <c r="AE40" i="2" s="1"/>
  <c r="AB40" i="2"/>
  <c r="AF40" i="2" s="1"/>
  <c r="AA41" i="2"/>
  <c r="AE41" i="2" s="1"/>
  <c r="AB41" i="2"/>
  <c r="AF41" i="2" s="1"/>
  <c r="AA42" i="2"/>
  <c r="AE42" i="2" s="1"/>
  <c r="AB42" i="2"/>
  <c r="AF42" i="2" s="1"/>
  <c r="AA43" i="2"/>
  <c r="AE43" i="2" s="1"/>
  <c r="AB43" i="2"/>
  <c r="AF43" i="2" s="1"/>
  <c r="AA44" i="2"/>
  <c r="AE44" i="2" s="1"/>
  <c r="AB44" i="2"/>
  <c r="AF44" i="2" s="1"/>
  <c r="AA45" i="2"/>
  <c r="AE45" i="2" s="1"/>
  <c r="AB45" i="2"/>
  <c r="AF45" i="2" s="1"/>
  <c r="AA46" i="2"/>
  <c r="AE46" i="2" s="1"/>
  <c r="AB46" i="2"/>
  <c r="AF46" i="2" s="1"/>
  <c r="AA47" i="2"/>
  <c r="AE47" i="2" s="1"/>
  <c r="AB47" i="2"/>
  <c r="AF47" i="2" s="1"/>
  <c r="AA48" i="2"/>
  <c r="AE48" i="2" s="1"/>
  <c r="AB48" i="2"/>
  <c r="AF48" i="2" s="1"/>
  <c r="AA49" i="2"/>
  <c r="AE49" i="2" s="1"/>
  <c r="AB49" i="2"/>
  <c r="AF49" i="2" s="1"/>
  <c r="AA50" i="2"/>
  <c r="AE50" i="2" s="1"/>
  <c r="AB50" i="2"/>
  <c r="AF50" i="2" s="1"/>
  <c r="AA51" i="2"/>
  <c r="AE51" i="2" s="1"/>
  <c r="AB51" i="2"/>
  <c r="AF51" i="2" s="1"/>
  <c r="AA52" i="2"/>
  <c r="AE52" i="2" s="1"/>
  <c r="AB52" i="2"/>
  <c r="AF52" i="2" s="1"/>
  <c r="AA53" i="2"/>
  <c r="AE53" i="2" s="1"/>
  <c r="AB53" i="2"/>
  <c r="AF53" i="2" s="1"/>
  <c r="AA54" i="2"/>
  <c r="AE54" i="2" s="1"/>
  <c r="AB54" i="2"/>
  <c r="AF54" i="2" s="1"/>
  <c r="AA55" i="2"/>
  <c r="AE55" i="2" s="1"/>
  <c r="AB55" i="2"/>
  <c r="AF55" i="2" s="1"/>
  <c r="AA56" i="2"/>
  <c r="AE56" i="2" s="1"/>
  <c r="AB56" i="2"/>
  <c r="AF56" i="2" s="1"/>
  <c r="AA57" i="2"/>
  <c r="AE57" i="2" s="1"/>
  <c r="AB57" i="2"/>
  <c r="AF57" i="2" s="1"/>
  <c r="AA58" i="2"/>
  <c r="AE58" i="2" s="1"/>
  <c r="AB58" i="2"/>
  <c r="AF58" i="2" s="1"/>
  <c r="AA59" i="2"/>
  <c r="AE59" i="2" s="1"/>
  <c r="AB59" i="2"/>
  <c r="AF59" i="2" s="1"/>
  <c r="AA60" i="2"/>
  <c r="AE60" i="2" s="1"/>
  <c r="AB60" i="2"/>
  <c r="AF60" i="2" s="1"/>
  <c r="AA61" i="2"/>
  <c r="AE61" i="2" s="1"/>
  <c r="AB61" i="2"/>
  <c r="AF61" i="2" s="1"/>
  <c r="AA62" i="2"/>
  <c r="AE62" i="2" s="1"/>
  <c r="AB62" i="2"/>
  <c r="AF62" i="2" s="1"/>
  <c r="AA63" i="2"/>
  <c r="AE63" i="2" s="1"/>
  <c r="AB63" i="2"/>
  <c r="AF63" i="2" s="1"/>
  <c r="AA64" i="2"/>
  <c r="AE64" i="2" s="1"/>
  <c r="AB64" i="2"/>
  <c r="AF64" i="2" s="1"/>
  <c r="AA65" i="2"/>
  <c r="AE65" i="2" s="1"/>
  <c r="AB65" i="2"/>
  <c r="AF65" i="2" s="1"/>
  <c r="AA66" i="2"/>
  <c r="AE66" i="2" s="1"/>
  <c r="AB66" i="2"/>
  <c r="AF66" i="2" s="1"/>
  <c r="AA67" i="2"/>
  <c r="AE67" i="2" s="1"/>
  <c r="AB67" i="2"/>
  <c r="AF67" i="2" s="1"/>
  <c r="AA68" i="2"/>
  <c r="AE68" i="2" s="1"/>
  <c r="AB68" i="2"/>
  <c r="AF68" i="2" s="1"/>
  <c r="AA69" i="2"/>
  <c r="AE69" i="2" s="1"/>
  <c r="AB69" i="2"/>
  <c r="AF69" i="2" s="1"/>
  <c r="AA70" i="2"/>
  <c r="AE70" i="2" s="1"/>
  <c r="AB70" i="2"/>
  <c r="AF70" i="2" s="1"/>
  <c r="AA71" i="2"/>
  <c r="AE71" i="2" s="1"/>
  <c r="AB71" i="2"/>
  <c r="AF71" i="2" s="1"/>
  <c r="AA72" i="2"/>
  <c r="AE72" i="2" s="1"/>
  <c r="AB72" i="2"/>
  <c r="AF72" i="2" s="1"/>
  <c r="AA73" i="2"/>
  <c r="AE73" i="2" s="1"/>
  <c r="AB73" i="2"/>
  <c r="AF73" i="2" s="1"/>
  <c r="AA74" i="2"/>
  <c r="AE74" i="2" s="1"/>
  <c r="AB74" i="2"/>
  <c r="AF74" i="2" s="1"/>
  <c r="AA75" i="2"/>
  <c r="AE75" i="2" s="1"/>
  <c r="AB75" i="2"/>
  <c r="AF75" i="2" s="1"/>
  <c r="AA76" i="2"/>
  <c r="AE76" i="2" s="1"/>
  <c r="AB76" i="2"/>
  <c r="AF76" i="2" s="1"/>
  <c r="AA77" i="2"/>
  <c r="AE77" i="2" s="1"/>
  <c r="AB77" i="2"/>
  <c r="AF77" i="2" s="1"/>
  <c r="AA78" i="2"/>
  <c r="AE78" i="2" s="1"/>
  <c r="AB78" i="2"/>
  <c r="AF78" i="2" s="1"/>
  <c r="AA79" i="2"/>
  <c r="AE79" i="2" s="1"/>
  <c r="AB79" i="2"/>
  <c r="AF79" i="2" s="1"/>
  <c r="AA80" i="2"/>
  <c r="AE80" i="2" s="1"/>
  <c r="AB80" i="2"/>
  <c r="AF80" i="2" s="1"/>
  <c r="AA81" i="2"/>
  <c r="AE81" i="2" s="1"/>
  <c r="AB81" i="2"/>
  <c r="AF81" i="2" s="1"/>
  <c r="AA82" i="2"/>
  <c r="AE82" i="2" s="1"/>
  <c r="AB82" i="2"/>
  <c r="AF82" i="2" s="1"/>
  <c r="AA83" i="2"/>
  <c r="AE83" i="2" s="1"/>
  <c r="AB83" i="2"/>
  <c r="AF83" i="2" s="1"/>
  <c r="AA84" i="2"/>
  <c r="AE84" i="2" s="1"/>
  <c r="AB84" i="2"/>
  <c r="AF84" i="2" s="1"/>
  <c r="AA85" i="2"/>
  <c r="AE85" i="2" s="1"/>
  <c r="AB85" i="2"/>
  <c r="AF85" i="2" s="1"/>
  <c r="AA86" i="2"/>
  <c r="AE86" i="2" s="1"/>
  <c r="AB86" i="2"/>
  <c r="AF86" i="2" s="1"/>
  <c r="AA87" i="2"/>
  <c r="AE87" i="2" s="1"/>
  <c r="AB87" i="2"/>
  <c r="AF87" i="2" s="1"/>
  <c r="AA88" i="2"/>
  <c r="AE88" i="2" s="1"/>
  <c r="AB88" i="2"/>
  <c r="AF88" i="2" s="1"/>
  <c r="AA89" i="2"/>
  <c r="AE89" i="2" s="1"/>
  <c r="AB89" i="2"/>
  <c r="AF89" i="2" s="1"/>
  <c r="AA90" i="2"/>
  <c r="AE90" i="2" s="1"/>
  <c r="AB90" i="2"/>
  <c r="AF90" i="2" s="1"/>
  <c r="AA91" i="2"/>
  <c r="AE91" i="2" s="1"/>
  <c r="AB91" i="2"/>
  <c r="AF91" i="2" s="1"/>
  <c r="AA92" i="2"/>
  <c r="AE92" i="2" s="1"/>
  <c r="AB92" i="2"/>
  <c r="AF92" i="2" s="1"/>
  <c r="AA93" i="2"/>
  <c r="AE93" i="2" s="1"/>
  <c r="AB93" i="2"/>
  <c r="AF93" i="2" s="1"/>
  <c r="AA94" i="2"/>
  <c r="AE94" i="2" s="1"/>
  <c r="AB94" i="2"/>
  <c r="AF94" i="2" s="1"/>
  <c r="AA95" i="2"/>
  <c r="AE95" i="2" s="1"/>
  <c r="AB95" i="2"/>
  <c r="AF95" i="2" s="1"/>
  <c r="AA96" i="2"/>
  <c r="AE96" i="2" s="1"/>
  <c r="AB96" i="2"/>
  <c r="AF96" i="2" s="1"/>
  <c r="AA97" i="2"/>
  <c r="AE97" i="2" s="1"/>
  <c r="AB97" i="2"/>
  <c r="AF97" i="2" s="1"/>
  <c r="AA98" i="2"/>
  <c r="AE98" i="2" s="1"/>
  <c r="AB98" i="2"/>
  <c r="AF98" i="2" s="1"/>
  <c r="AA99" i="2"/>
  <c r="AE99" i="2" s="1"/>
  <c r="AB99" i="2"/>
  <c r="AF99" i="2" s="1"/>
  <c r="AA100" i="2"/>
  <c r="AE100" i="2" s="1"/>
  <c r="AB100" i="2"/>
  <c r="AF100" i="2" s="1"/>
  <c r="AA101" i="2"/>
  <c r="AE101" i="2" s="1"/>
  <c r="AB101" i="2"/>
  <c r="AF101" i="2" s="1"/>
  <c r="AA102" i="2"/>
  <c r="AE102" i="2" s="1"/>
  <c r="AB102" i="2"/>
  <c r="AF102" i="2" s="1"/>
  <c r="AA103" i="2"/>
  <c r="AE103" i="2" s="1"/>
  <c r="AB103" i="2"/>
  <c r="AF103" i="2" s="1"/>
  <c r="AA104" i="2"/>
  <c r="AE104" i="2" s="1"/>
  <c r="AB104" i="2"/>
  <c r="AF104" i="2" s="1"/>
  <c r="AA105" i="2"/>
  <c r="AE105" i="2" s="1"/>
  <c r="AB105" i="2"/>
  <c r="AF105" i="2" s="1"/>
  <c r="AA106" i="2"/>
  <c r="AE106" i="2" s="1"/>
  <c r="AB106" i="2"/>
  <c r="AF106" i="2" s="1"/>
  <c r="AA107" i="2"/>
  <c r="AE107" i="2" s="1"/>
  <c r="AB107" i="2"/>
  <c r="AF107" i="2" s="1"/>
  <c r="AA108" i="2"/>
  <c r="AE108" i="2" s="1"/>
  <c r="AB108" i="2"/>
  <c r="AF108" i="2" s="1"/>
  <c r="AA109" i="2"/>
  <c r="AE109" i="2" s="1"/>
  <c r="AB109" i="2"/>
  <c r="AF109" i="2" s="1"/>
  <c r="AA110" i="2"/>
  <c r="AE110" i="2" s="1"/>
  <c r="AB110" i="2"/>
  <c r="AF110" i="2" s="1"/>
  <c r="AA111" i="2"/>
  <c r="AE111" i="2" s="1"/>
  <c r="AB111" i="2"/>
  <c r="AF111" i="2" s="1"/>
  <c r="AA112" i="2"/>
  <c r="AE112" i="2" s="1"/>
  <c r="AB112" i="2"/>
  <c r="AF112" i="2" s="1"/>
  <c r="AA113" i="2"/>
  <c r="AE113" i="2" s="1"/>
  <c r="AB113" i="2"/>
  <c r="AF113" i="2" s="1"/>
  <c r="AA114" i="2"/>
  <c r="AE114" i="2" s="1"/>
  <c r="AB114" i="2"/>
  <c r="AF114" i="2" s="1"/>
  <c r="AA115" i="2"/>
  <c r="AE115" i="2" s="1"/>
  <c r="AB115" i="2"/>
  <c r="AF115" i="2" s="1"/>
  <c r="AA116" i="2"/>
  <c r="AE116" i="2" s="1"/>
  <c r="AB116" i="2"/>
  <c r="AF116" i="2" s="1"/>
  <c r="AA117" i="2"/>
  <c r="AE117" i="2" s="1"/>
  <c r="AB117" i="2"/>
  <c r="AF117" i="2" s="1"/>
  <c r="AA118" i="2"/>
  <c r="AE118" i="2" s="1"/>
  <c r="AB118" i="2"/>
  <c r="AF118" i="2" s="1"/>
  <c r="AA119" i="2"/>
  <c r="AE119" i="2" s="1"/>
  <c r="AB119" i="2"/>
  <c r="AF119" i="2" s="1"/>
  <c r="AA120" i="2"/>
  <c r="AE120" i="2" s="1"/>
  <c r="AB120" i="2"/>
  <c r="AF120" i="2" s="1"/>
  <c r="AA121" i="2"/>
  <c r="AE121" i="2" s="1"/>
  <c r="AB121" i="2"/>
  <c r="AF121" i="2" s="1"/>
  <c r="AA122" i="2"/>
  <c r="AE122" i="2" s="1"/>
  <c r="AB122" i="2"/>
  <c r="AF122" i="2" s="1"/>
  <c r="AA123" i="2"/>
  <c r="AE123" i="2" s="1"/>
  <c r="AB123" i="2"/>
  <c r="AF123" i="2" s="1"/>
  <c r="AA124" i="2"/>
  <c r="AE124" i="2" s="1"/>
  <c r="AB124" i="2"/>
  <c r="AF124" i="2" s="1"/>
  <c r="AA125" i="2"/>
  <c r="AE125" i="2" s="1"/>
  <c r="AB125" i="2"/>
  <c r="AF125" i="2" s="1"/>
  <c r="AA126" i="2"/>
  <c r="AE126" i="2" s="1"/>
  <c r="AB126" i="2"/>
  <c r="AF126" i="2" s="1"/>
  <c r="AA127" i="2"/>
  <c r="AE127" i="2" s="1"/>
  <c r="AB127" i="2"/>
  <c r="AF127" i="2" s="1"/>
  <c r="AA128" i="2"/>
  <c r="AE128" i="2" s="1"/>
  <c r="AB128" i="2"/>
  <c r="AF128" i="2" s="1"/>
  <c r="AA129" i="2"/>
  <c r="AE129" i="2" s="1"/>
  <c r="AB129" i="2"/>
  <c r="AF129" i="2" s="1"/>
  <c r="AA130" i="2"/>
  <c r="AE130" i="2" s="1"/>
  <c r="AB130" i="2"/>
  <c r="AF130" i="2" s="1"/>
  <c r="AA131" i="2"/>
  <c r="AE131" i="2" s="1"/>
  <c r="AB131" i="2"/>
  <c r="AF131" i="2" s="1"/>
  <c r="AA132" i="2"/>
  <c r="AE132" i="2" s="1"/>
  <c r="AB132" i="2"/>
  <c r="AF132" i="2" s="1"/>
  <c r="AA133" i="2"/>
  <c r="AE133" i="2" s="1"/>
  <c r="AB133" i="2"/>
  <c r="AF133" i="2" s="1"/>
  <c r="AA134" i="2"/>
  <c r="AE134" i="2" s="1"/>
  <c r="AB134" i="2"/>
  <c r="AF134" i="2" s="1"/>
  <c r="AA135" i="2"/>
  <c r="AE135" i="2" s="1"/>
  <c r="AB135" i="2"/>
  <c r="AF135" i="2" s="1"/>
  <c r="AA136" i="2"/>
  <c r="AE136" i="2" s="1"/>
  <c r="AB136" i="2"/>
  <c r="AF136" i="2" s="1"/>
  <c r="AA137" i="2"/>
  <c r="AE137" i="2" s="1"/>
  <c r="AB137" i="2"/>
  <c r="AF137" i="2" s="1"/>
  <c r="AA138" i="2"/>
  <c r="AE138" i="2" s="1"/>
  <c r="AB138" i="2"/>
  <c r="AF138" i="2" s="1"/>
  <c r="AA139" i="2"/>
  <c r="AE139" i="2" s="1"/>
  <c r="AB139" i="2"/>
  <c r="AF139" i="2" s="1"/>
  <c r="AA140" i="2"/>
  <c r="AE140" i="2" s="1"/>
  <c r="AB140" i="2"/>
  <c r="AF140" i="2" s="1"/>
  <c r="AA141" i="2"/>
  <c r="AE141" i="2" s="1"/>
  <c r="AB141" i="2"/>
  <c r="AF141" i="2" s="1"/>
  <c r="AA142" i="2"/>
  <c r="AE142" i="2" s="1"/>
  <c r="AB142" i="2"/>
  <c r="AF142" i="2" s="1"/>
  <c r="AA143" i="2"/>
  <c r="AE143" i="2" s="1"/>
  <c r="AB143" i="2"/>
  <c r="AF143" i="2" s="1"/>
  <c r="AA144" i="2"/>
  <c r="AE144" i="2" s="1"/>
  <c r="AB144" i="2"/>
  <c r="AF144" i="2" s="1"/>
  <c r="AA145" i="2"/>
  <c r="AE145" i="2" s="1"/>
  <c r="AB145" i="2"/>
  <c r="AF145" i="2" s="1"/>
  <c r="AA146" i="2"/>
  <c r="AE146" i="2" s="1"/>
  <c r="AB146" i="2"/>
  <c r="AF146" i="2" s="1"/>
  <c r="AA147" i="2"/>
  <c r="AE147" i="2" s="1"/>
  <c r="AB147" i="2"/>
  <c r="AF147" i="2" s="1"/>
  <c r="AA148" i="2"/>
  <c r="AE148" i="2" s="1"/>
  <c r="AB148" i="2"/>
  <c r="AF148" i="2" s="1"/>
  <c r="AA149" i="2"/>
  <c r="AE149" i="2" s="1"/>
  <c r="AB149" i="2"/>
  <c r="AF149" i="2" s="1"/>
  <c r="AA150" i="2"/>
  <c r="AE150" i="2" s="1"/>
  <c r="AB150" i="2"/>
  <c r="AF150" i="2" s="1"/>
  <c r="AA151" i="2"/>
  <c r="AE151" i="2" s="1"/>
  <c r="AB151" i="2"/>
  <c r="AF151" i="2" s="1"/>
  <c r="AA152" i="2"/>
  <c r="AE152" i="2" s="1"/>
  <c r="AB152" i="2"/>
  <c r="AF152" i="2" s="1"/>
  <c r="AA153" i="2"/>
  <c r="AE153" i="2" s="1"/>
  <c r="AB153" i="2"/>
  <c r="AF153" i="2" s="1"/>
  <c r="AA154" i="2"/>
  <c r="AE154" i="2" s="1"/>
  <c r="AB154" i="2"/>
  <c r="AF154" i="2" s="1"/>
  <c r="AA155" i="2"/>
  <c r="AE155" i="2" s="1"/>
  <c r="AB155" i="2"/>
  <c r="AF155" i="2" s="1"/>
  <c r="AA156" i="2"/>
  <c r="AE156" i="2" s="1"/>
  <c r="AB156" i="2"/>
  <c r="AF156" i="2" s="1"/>
  <c r="AA157" i="2"/>
  <c r="AE157" i="2" s="1"/>
  <c r="AB157" i="2"/>
  <c r="AF157" i="2" s="1"/>
  <c r="AA158" i="2"/>
  <c r="AE158" i="2" s="1"/>
  <c r="AB158" i="2"/>
  <c r="AF158" i="2" s="1"/>
  <c r="AA159" i="2"/>
  <c r="AE159" i="2" s="1"/>
  <c r="AB159" i="2"/>
  <c r="AF159" i="2" s="1"/>
  <c r="AA160" i="2"/>
  <c r="AE160" i="2" s="1"/>
  <c r="AB160" i="2"/>
  <c r="AF160" i="2" s="1"/>
  <c r="AA161" i="2"/>
  <c r="AE161" i="2" s="1"/>
  <c r="AB161" i="2"/>
  <c r="AF161" i="2" s="1"/>
  <c r="AA162" i="2"/>
  <c r="AE162" i="2" s="1"/>
  <c r="AB162" i="2"/>
  <c r="AF162" i="2" s="1"/>
  <c r="AA163" i="2"/>
  <c r="AE163" i="2" s="1"/>
  <c r="AB163" i="2"/>
  <c r="AF163" i="2" s="1"/>
  <c r="AA164" i="2"/>
  <c r="AE164" i="2" s="1"/>
  <c r="AB164" i="2"/>
  <c r="AF164" i="2" s="1"/>
  <c r="AA165" i="2"/>
  <c r="AE165" i="2" s="1"/>
  <c r="AB165" i="2"/>
  <c r="AF165" i="2" s="1"/>
  <c r="AA166" i="2"/>
  <c r="AE166" i="2" s="1"/>
  <c r="AB166" i="2"/>
  <c r="AF166" i="2" s="1"/>
  <c r="AA167" i="2"/>
  <c r="AE167" i="2" s="1"/>
  <c r="AB167" i="2"/>
  <c r="AF167" i="2" s="1"/>
  <c r="AA168" i="2"/>
  <c r="AE168" i="2" s="1"/>
  <c r="AB168" i="2"/>
  <c r="AF168" i="2" s="1"/>
  <c r="AA169" i="2"/>
  <c r="AE169" i="2" s="1"/>
  <c r="AB169" i="2"/>
  <c r="AF169" i="2" s="1"/>
  <c r="AA170" i="2"/>
  <c r="AE170" i="2" s="1"/>
  <c r="AB170" i="2"/>
  <c r="AF170" i="2" s="1"/>
  <c r="AA171" i="2"/>
  <c r="AE171" i="2" s="1"/>
  <c r="AB171" i="2"/>
  <c r="AF171" i="2" s="1"/>
  <c r="AA172" i="2"/>
  <c r="AE172" i="2" s="1"/>
  <c r="AB172" i="2"/>
  <c r="AF172" i="2" s="1"/>
  <c r="AA173" i="2"/>
  <c r="AE173" i="2" s="1"/>
  <c r="AB173" i="2"/>
  <c r="AF173" i="2" s="1"/>
  <c r="AA174" i="2"/>
  <c r="AE174" i="2" s="1"/>
  <c r="AB174" i="2"/>
  <c r="AF174" i="2" s="1"/>
  <c r="AA175" i="2"/>
  <c r="AE175" i="2" s="1"/>
  <c r="AB175" i="2"/>
  <c r="AF175" i="2" s="1"/>
  <c r="AA176" i="2"/>
  <c r="AE176" i="2" s="1"/>
  <c r="AB176" i="2"/>
  <c r="AF176" i="2" s="1"/>
  <c r="AA177" i="2"/>
  <c r="AE177" i="2" s="1"/>
  <c r="AB177" i="2"/>
  <c r="AF177" i="2" s="1"/>
  <c r="AA178" i="2"/>
  <c r="AE178" i="2" s="1"/>
  <c r="AB178" i="2"/>
  <c r="AF178" i="2" s="1"/>
  <c r="AA179" i="2"/>
  <c r="AE179" i="2" s="1"/>
  <c r="AB179" i="2"/>
  <c r="AF179" i="2" s="1"/>
  <c r="AA180" i="2"/>
  <c r="AE180" i="2" s="1"/>
  <c r="AB180" i="2"/>
  <c r="AF180" i="2" s="1"/>
  <c r="AA181" i="2"/>
  <c r="AE181" i="2" s="1"/>
  <c r="AB181" i="2"/>
  <c r="AF181" i="2" s="1"/>
  <c r="AA182" i="2"/>
  <c r="AE182" i="2" s="1"/>
  <c r="AB182" i="2"/>
  <c r="AF182" i="2" s="1"/>
  <c r="AA183" i="2"/>
  <c r="AE183" i="2" s="1"/>
  <c r="AB183" i="2"/>
  <c r="AF183" i="2" s="1"/>
  <c r="AA184" i="2"/>
  <c r="AE184" i="2" s="1"/>
  <c r="AB184" i="2"/>
  <c r="AF184" i="2" s="1"/>
  <c r="AA185" i="2"/>
  <c r="AE185" i="2" s="1"/>
  <c r="AB185" i="2"/>
  <c r="AF185" i="2" s="1"/>
  <c r="AA186" i="2"/>
  <c r="AE186" i="2" s="1"/>
  <c r="AB186" i="2"/>
  <c r="AF186" i="2" s="1"/>
  <c r="AA187" i="2"/>
  <c r="AE187" i="2" s="1"/>
  <c r="AB187" i="2"/>
  <c r="AF187" i="2" s="1"/>
  <c r="AA188" i="2"/>
  <c r="AE188" i="2" s="1"/>
  <c r="AB188" i="2"/>
  <c r="AF188" i="2" s="1"/>
  <c r="AA189" i="2"/>
  <c r="AE189" i="2" s="1"/>
  <c r="AB189" i="2"/>
  <c r="AF189" i="2" s="1"/>
  <c r="AA190" i="2"/>
  <c r="AE190" i="2" s="1"/>
  <c r="AB190" i="2"/>
  <c r="AF190" i="2" s="1"/>
  <c r="AA191" i="2"/>
  <c r="AE191" i="2" s="1"/>
  <c r="AB191" i="2"/>
  <c r="AF191" i="2" s="1"/>
  <c r="AA192" i="2"/>
  <c r="AE192" i="2" s="1"/>
  <c r="AB192" i="2"/>
  <c r="AF192" i="2" s="1"/>
  <c r="AA193" i="2"/>
  <c r="AE193" i="2" s="1"/>
  <c r="AB193" i="2"/>
  <c r="AF193" i="2" s="1"/>
  <c r="AA194" i="2"/>
  <c r="AE194" i="2" s="1"/>
  <c r="AB194" i="2"/>
  <c r="AF194" i="2" s="1"/>
  <c r="AA195" i="2"/>
  <c r="AE195" i="2" s="1"/>
  <c r="AB195" i="2"/>
  <c r="AF195" i="2" s="1"/>
  <c r="AA196" i="2"/>
  <c r="AE196" i="2" s="1"/>
  <c r="AB196" i="2"/>
  <c r="AF196" i="2" s="1"/>
  <c r="AA197" i="2"/>
  <c r="AE197" i="2" s="1"/>
  <c r="AB197" i="2"/>
  <c r="AF197" i="2" s="1"/>
  <c r="AA198" i="2"/>
  <c r="AE198" i="2" s="1"/>
  <c r="AB198" i="2"/>
  <c r="AF198" i="2" s="1"/>
  <c r="AA199" i="2"/>
  <c r="AE199" i="2" s="1"/>
  <c r="AB199" i="2"/>
  <c r="AF199" i="2" s="1"/>
  <c r="AA200" i="2"/>
  <c r="AE200" i="2" s="1"/>
  <c r="AB200" i="2"/>
  <c r="AF200" i="2" s="1"/>
  <c r="AA201" i="2"/>
  <c r="AE201" i="2" s="1"/>
  <c r="AB201" i="2"/>
  <c r="AF201" i="2" s="1"/>
  <c r="AA202" i="2"/>
  <c r="AE202" i="2" s="1"/>
  <c r="AB202" i="2"/>
  <c r="AF202" i="2" s="1"/>
  <c r="AA203" i="2"/>
  <c r="AE203" i="2" s="1"/>
  <c r="AB203" i="2"/>
  <c r="AF203" i="2" s="1"/>
  <c r="AA204" i="2"/>
  <c r="AE204" i="2" s="1"/>
  <c r="AB204" i="2"/>
  <c r="AF204" i="2" s="1"/>
  <c r="AA205" i="2"/>
  <c r="AE205" i="2" s="1"/>
  <c r="AB205" i="2"/>
  <c r="AF205" i="2" s="1"/>
  <c r="AA206" i="2"/>
  <c r="AE206" i="2" s="1"/>
  <c r="AB206" i="2"/>
  <c r="AF206" i="2" s="1"/>
  <c r="AA207" i="2"/>
  <c r="AE207" i="2" s="1"/>
  <c r="AB207" i="2"/>
  <c r="AF207" i="2" s="1"/>
  <c r="AA208" i="2"/>
  <c r="AE208" i="2" s="1"/>
  <c r="AB208" i="2"/>
  <c r="AF208" i="2" s="1"/>
  <c r="AA209" i="2"/>
  <c r="AE209" i="2" s="1"/>
  <c r="AB209" i="2"/>
  <c r="AF209" i="2" s="1"/>
  <c r="AA210" i="2"/>
  <c r="AE210" i="2" s="1"/>
  <c r="AB210" i="2"/>
  <c r="AF210" i="2" s="1"/>
  <c r="AA211" i="2"/>
  <c r="AE211" i="2" s="1"/>
  <c r="AB211" i="2"/>
  <c r="AF211" i="2" s="1"/>
  <c r="AA212" i="2"/>
  <c r="AE212" i="2" s="1"/>
  <c r="AB212" i="2"/>
  <c r="AF212" i="2" s="1"/>
  <c r="AA213" i="2"/>
  <c r="AE213" i="2" s="1"/>
  <c r="AB213" i="2"/>
  <c r="AF213" i="2" s="1"/>
  <c r="AA214" i="2"/>
  <c r="AE214" i="2" s="1"/>
  <c r="AB214" i="2"/>
  <c r="AF214" i="2" s="1"/>
  <c r="AA215" i="2"/>
  <c r="AE215" i="2" s="1"/>
  <c r="AB215" i="2"/>
  <c r="AF215" i="2" s="1"/>
  <c r="AA216" i="2"/>
  <c r="AE216" i="2" s="1"/>
  <c r="AB216" i="2"/>
  <c r="AF216" i="2" s="1"/>
  <c r="AA217" i="2"/>
  <c r="AE217" i="2" s="1"/>
  <c r="AB217" i="2"/>
  <c r="AF217" i="2" s="1"/>
  <c r="AA218" i="2"/>
  <c r="AE218" i="2" s="1"/>
  <c r="AB218" i="2"/>
  <c r="AF218" i="2" s="1"/>
  <c r="AA219" i="2"/>
  <c r="AE219" i="2" s="1"/>
  <c r="AB219" i="2"/>
  <c r="AF219" i="2" s="1"/>
  <c r="AA220" i="2"/>
  <c r="AE220" i="2" s="1"/>
  <c r="AB220" i="2"/>
  <c r="AF220" i="2" s="1"/>
  <c r="AA221" i="2"/>
  <c r="AE221" i="2" s="1"/>
  <c r="AB221" i="2"/>
  <c r="AF221" i="2" s="1"/>
  <c r="AA222" i="2"/>
  <c r="AE222" i="2" s="1"/>
  <c r="AB222" i="2"/>
  <c r="AF222" i="2" s="1"/>
  <c r="AA223" i="2"/>
  <c r="AE223" i="2" s="1"/>
  <c r="AB223" i="2"/>
  <c r="AF223" i="2" s="1"/>
  <c r="AA224" i="2"/>
  <c r="AE224" i="2" s="1"/>
  <c r="AB224" i="2"/>
  <c r="AF224" i="2" s="1"/>
  <c r="AA225" i="2"/>
  <c r="AE225" i="2" s="1"/>
  <c r="AB225" i="2"/>
  <c r="AF225" i="2" s="1"/>
  <c r="AA226" i="2"/>
  <c r="AE226" i="2" s="1"/>
  <c r="AB226" i="2"/>
  <c r="AF226" i="2" s="1"/>
  <c r="AA227" i="2"/>
  <c r="AE227" i="2" s="1"/>
  <c r="AB227" i="2"/>
  <c r="AF227" i="2" s="1"/>
  <c r="AA228" i="2"/>
  <c r="AE228" i="2" s="1"/>
  <c r="AB228" i="2"/>
  <c r="AF228" i="2" s="1"/>
  <c r="AA229" i="2"/>
  <c r="AE229" i="2" s="1"/>
  <c r="AB229" i="2"/>
  <c r="AF229" i="2" s="1"/>
  <c r="AA230" i="2"/>
  <c r="AE230" i="2" s="1"/>
  <c r="AB230" i="2"/>
  <c r="AF230" i="2" s="1"/>
  <c r="AA231" i="2"/>
  <c r="AE231" i="2" s="1"/>
  <c r="AB231" i="2"/>
  <c r="AF231" i="2" s="1"/>
  <c r="AA232" i="2"/>
  <c r="AE232" i="2" s="1"/>
  <c r="AB232" i="2"/>
  <c r="AF232" i="2" s="1"/>
  <c r="AA233" i="2"/>
  <c r="AE233" i="2" s="1"/>
  <c r="AB233" i="2"/>
  <c r="AF233" i="2" s="1"/>
  <c r="AA234" i="2"/>
  <c r="AE234" i="2" s="1"/>
  <c r="AB234" i="2"/>
  <c r="AF234" i="2" s="1"/>
  <c r="AA235" i="2"/>
  <c r="AE235" i="2" s="1"/>
  <c r="AB235" i="2"/>
  <c r="AF235" i="2" s="1"/>
  <c r="AA236" i="2"/>
  <c r="AE236" i="2" s="1"/>
  <c r="AB236" i="2"/>
  <c r="AF236" i="2" s="1"/>
  <c r="AA237" i="2"/>
  <c r="AE237" i="2" s="1"/>
  <c r="AB237" i="2"/>
  <c r="AF237" i="2" s="1"/>
  <c r="AA238" i="2"/>
  <c r="AE238" i="2" s="1"/>
  <c r="AB238" i="2"/>
  <c r="AF238" i="2" s="1"/>
  <c r="AA239" i="2"/>
  <c r="AE239" i="2" s="1"/>
  <c r="AB239" i="2"/>
  <c r="AF239" i="2" s="1"/>
  <c r="AA240" i="2"/>
  <c r="AE240" i="2" s="1"/>
  <c r="AB240" i="2"/>
  <c r="AF240" i="2" s="1"/>
  <c r="AA241" i="2"/>
  <c r="AE241" i="2" s="1"/>
  <c r="AB241" i="2"/>
  <c r="AF241" i="2" s="1"/>
  <c r="AA242" i="2"/>
  <c r="AE242" i="2" s="1"/>
  <c r="AB242" i="2"/>
  <c r="AF242" i="2" s="1"/>
  <c r="AA243" i="2"/>
  <c r="AE243" i="2" s="1"/>
  <c r="AB243" i="2"/>
  <c r="AF243" i="2" s="1"/>
  <c r="AA244" i="2"/>
  <c r="AE244" i="2" s="1"/>
  <c r="AB244" i="2"/>
  <c r="AF244" i="2" s="1"/>
  <c r="AA245" i="2"/>
  <c r="AE245" i="2" s="1"/>
  <c r="AB245" i="2"/>
  <c r="AF245" i="2" s="1"/>
  <c r="AA246" i="2"/>
  <c r="AE246" i="2" s="1"/>
  <c r="AB246" i="2"/>
  <c r="AF246" i="2" s="1"/>
  <c r="AA247" i="2"/>
  <c r="AE247" i="2" s="1"/>
  <c r="AB247" i="2"/>
  <c r="AF247" i="2" s="1"/>
  <c r="AA248" i="2"/>
  <c r="AE248" i="2" s="1"/>
  <c r="AB248" i="2"/>
  <c r="AF248" i="2" s="1"/>
  <c r="AA249" i="2"/>
  <c r="AE249" i="2" s="1"/>
  <c r="AB249" i="2"/>
  <c r="AF249" i="2" s="1"/>
  <c r="AA250" i="2"/>
  <c r="AE250" i="2" s="1"/>
  <c r="AB250" i="2"/>
  <c r="AF250" i="2" s="1"/>
  <c r="AA251" i="2"/>
  <c r="AE251" i="2" s="1"/>
  <c r="AB251" i="2"/>
  <c r="AF251" i="2" s="1"/>
  <c r="AA252" i="2"/>
  <c r="AE252" i="2" s="1"/>
  <c r="AB252" i="2"/>
  <c r="AF252" i="2" s="1"/>
  <c r="AA253" i="2"/>
  <c r="AE253" i="2" s="1"/>
  <c r="AB253" i="2"/>
  <c r="AF253" i="2" s="1"/>
  <c r="AA254" i="2"/>
  <c r="AE254" i="2" s="1"/>
  <c r="AB254" i="2"/>
  <c r="AF254" i="2" s="1"/>
  <c r="AA255" i="2"/>
  <c r="AE255" i="2" s="1"/>
  <c r="AB255" i="2"/>
  <c r="AF255" i="2" s="1"/>
  <c r="AA256" i="2"/>
  <c r="AE256" i="2" s="1"/>
  <c r="AB256" i="2"/>
  <c r="AF256" i="2" s="1"/>
  <c r="AA257" i="2"/>
  <c r="AE257" i="2" s="1"/>
  <c r="AB257" i="2"/>
  <c r="AF257" i="2" s="1"/>
  <c r="AA258" i="2"/>
  <c r="AE258" i="2" s="1"/>
  <c r="AB258" i="2"/>
  <c r="AF258" i="2" s="1"/>
  <c r="AA259" i="2"/>
  <c r="AE259" i="2" s="1"/>
  <c r="AB259" i="2"/>
  <c r="AF259" i="2" s="1"/>
  <c r="AA260" i="2"/>
  <c r="AE260" i="2" s="1"/>
  <c r="AB260" i="2"/>
  <c r="AF260" i="2" s="1"/>
  <c r="AA261" i="2"/>
  <c r="AE261" i="2" s="1"/>
  <c r="AB261" i="2"/>
  <c r="AF261" i="2" s="1"/>
  <c r="AA262" i="2"/>
  <c r="AE262" i="2" s="1"/>
  <c r="AB262" i="2"/>
  <c r="AF262" i="2" s="1"/>
  <c r="AA263" i="2"/>
  <c r="AE263" i="2" s="1"/>
  <c r="AB263" i="2"/>
  <c r="AF263" i="2" s="1"/>
  <c r="AA264" i="2"/>
  <c r="AE264" i="2" s="1"/>
  <c r="AB264" i="2"/>
  <c r="AF264" i="2" s="1"/>
  <c r="AA265" i="2"/>
  <c r="AE265" i="2" s="1"/>
  <c r="AB265" i="2"/>
  <c r="AF265" i="2" s="1"/>
  <c r="AA266" i="2"/>
  <c r="AE266" i="2" s="1"/>
  <c r="AB266" i="2"/>
  <c r="AF266" i="2" s="1"/>
  <c r="AA267" i="2"/>
  <c r="AE267" i="2" s="1"/>
  <c r="AB267" i="2"/>
  <c r="AF267" i="2" s="1"/>
  <c r="AA268" i="2"/>
  <c r="AE268" i="2" s="1"/>
  <c r="AB268" i="2"/>
  <c r="AF268" i="2" s="1"/>
  <c r="AA269" i="2"/>
  <c r="AE269" i="2" s="1"/>
  <c r="AB269" i="2"/>
  <c r="AF269" i="2" s="1"/>
  <c r="AA270" i="2"/>
  <c r="AE270" i="2" s="1"/>
  <c r="AB270" i="2"/>
  <c r="AF270" i="2" s="1"/>
  <c r="AA271" i="2"/>
  <c r="AE271" i="2" s="1"/>
  <c r="AB271" i="2"/>
  <c r="AF271" i="2" s="1"/>
  <c r="AA272" i="2"/>
  <c r="AE272" i="2" s="1"/>
  <c r="AB272" i="2"/>
  <c r="AF272" i="2" s="1"/>
  <c r="AA273" i="2"/>
  <c r="AE273" i="2" s="1"/>
  <c r="AB273" i="2"/>
  <c r="AF273" i="2" s="1"/>
  <c r="AA274" i="2"/>
  <c r="AE274" i="2" s="1"/>
  <c r="AB274" i="2"/>
  <c r="AF274" i="2" s="1"/>
  <c r="AA275" i="2"/>
  <c r="AE275" i="2" s="1"/>
  <c r="AB275" i="2"/>
  <c r="AF275" i="2" s="1"/>
  <c r="AA276" i="2"/>
  <c r="AE276" i="2" s="1"/>
  <c r="AB276" i="2"/>
  <c r="AF276" i="2" s="1"/>
  <c r="AA277" i="2"/>
  <c r="AE277" i="2" s="1"/>
  <c r="AB277" i="2"/>
  <c r="AF277" i="2" s="1"/>
  <c r="AA278" i="2"/>
  <c r="AE278" i="2" s="1"/>
  <c r="AB278" i="2"/>
  <c r="AF278" i="2" s="1"/>
  <c r="AA279" i="2"/>
  <c r="AE279" i="2" s="1"/>
  <c r="AB279" i="2"/>
  <c r="AF279" i="2" s="1"/>
  <c r="AA280" i="2"/>
  <c r="AE280" i="2" s="1"/>
  <c r="AB280" i="2"/>
  <c r="AF280" i="2" s="1"/>
  <c r="AA281" i="2"/>
  <c r="AE281" i="2" s="1"/>
  <c r="AB281" i="2"/>
  <c r="AF281" i="2" s="1"/>
  <c r="AA282" i="2"/>
  <c r="AE282" i="2" s="1"/>
  <c r="AB282" i="2"/>
  <c r="AF282" i="2" s="1"/>
  <c r="AA283" i="2"/>
  <c r="AE283" i="2" s="1"/>
  <c r="AB283" i="2"/>
  <c r="AF283" i="2" s="1"/>
  <c r="AA284" i="2"/>
  <c r="AE284" i="2" s="1"/>
  <c r="AB284" i="2"/>
  <c r="AF284" i="2" s="1"/>
  <c r="AA285" i="2"/>
  <c r="AE285" i="2" s="1"/>
  <c r="AB285" i="2"/>
  <c r="AF285" i="2" s="1"/>
  <c r="AA286" i="2"/>
  <c r="AE286" i="2" s="1"/>
  <c r="AB286" i="2"/>
  <c r="AF286" i="2" s="1"/>
  <c r="AA287" i="2"/>
  <c r="AE287" i="2" s="1"/>
  <c r="AB287" i="2"/>
  <c r="AF287" i="2" s="1"/>
  <c r="AA288" i="2"/>
  <c r="AE288" i="2" s="1"/>
  <c r="AB288" i="2"/>
  <c r="AF288" i="2" s="1"/>
  <c r="AA289" i="2"/>
  <c r="AE289" i="2" s="1"/>
  <c r="AB289" i="2"/>
  <c r="AF289" i="2" s="1"/>
  <c r="AA290" i="2"/>
  <c r="AE290" i="2" s="1"/>
  <c r="AB290" i="2"/>
  <c r="AF290" i="2" s="1"/>
  <c r="AA291" i="2"/>
  <c r="AE291" i="2" s="1"/>
  <c r="AB291" i="2"/>
  <c r="AF291" i="2" s="1"/>
  <c r="AA292" i="2"/>
  <c r="AE292" i="2" s="1"/>
  <c r="AB292" i="2"/>
  <c r="AF292" i="2" s="1"/>
  <c r="AA293" i="2"/>
  <c r="AE293" i="2" s="1"/>
  <c r="AB293" i="2"/>
  <c r="AF293" i="2" s="1"/>
  <c r="AA294" i="2"/>
  <c r="AE294" i="2" s="1"/>
  <c r="AB294" i="2"/>
  <c r="AF294" i="2" s="1"/>
  <c r="AA295" i="2"/>
  <c r="AE295" i="2" s="1"/>
  <c r="AB295" i="2"/>
  <c r="AF295" i="2" s="1"/>
  <c r="AA296" i="2"/>
  <c r="AE296" i="2" s="1"/>
  <c r="AB296" i="2"/>
  <c r="AF296" i="2" s="1"/>
  <c r="AA297" i="2"/>
  <c r="AE297" i="2" s="1"/>
  <c r="AB297" i="2"/>
  <c r="AF297" i="2" s="1"/>
  <c r="AA298" i="2"/>
  <c r="AE298" i="2" s="1"/>
  <c r="AB298" i="2"/>
  <c r="AF298" i="2" s="1"/>
  <c r="AA299" i="2"/>
  <c r="AE299" i="2" s="1"/>
  <c r="AB299" i="2"/>
  <c r="AF299" i="2" s="1"/>
  <c r="AA300" i="2"/>
  <c r="AE300" i="2" s="1"/>
  <c r="AB300" i="2"/>
  <c r="AF300" i="2" s="1"/>
  <c r="AA301" i="2"/>
  <c r="AE301" i="2" s="1"/>
  <c r="AB301" i="2"/>
  <c r="AF301" i="2" s="1"/>
  <c r="AA302" i="2"/>
  <c r="AE302" i="2" s="1"/>
  <c r="AB302" i="2"/>
  <c r="AF302" i="2" s="1"/>
  <c r="AA303" i="2"/>
  <c r="AE303" i="2" s="1"/>
  <c r="AB303" i="2"/>
  <c r="AF303" i="2" s="1"/>
  <c r="AA304" i="2"/>
  <c r="AE304" i="2" s="1"/>
  <c r="AB304" i="2"/>
  <c r="AF304" i="2" s="1"/>
  <c r="AA305" i="2"/>
  <c r="AE305" i="2" s="1"/>
  <c r="AB305" i="2"/>
  <c r="AF305" i="2" s="1"/>
  <c r="AA306" i="2"/>
  <c r="AE306" i="2" s="1"/>
  <c r="AB306" i="2"/>
  <c r="AF306" i="2" s="1"/>
  <c r="AA307" i="2"/>
  <c r="AE307" i="2" s="1"/>
  <c r="AB307" i="2"/>
  <c r="AF307" i="2" s="1"/>
  <c r="AA308" i="2"/>
  <c r="AE308" i="2" s="1"/>
  <c r="AB308" i="2"/>
  <c r="AF308" i="2" s="1"/>
  <c r="AA309" i="2"/>
  <c r="AE309" i="2" s="1"/>
  <c r="AB309" i="2"/>
  <c r="AF309" i="2" s="1"/>
  <c r="AA310" i="2"/>
  <c r="AE310" i="2" s="1"/>
  <c r="AB310" i="2"/>
  <c r="AF310" i="2" s="1"/>
  <c r="AA311" i="2"/>
  <c r="AE311" i="2" s="1"/>
  <c r="AB311" i="2"/>
  <c r="AF311" i="2" s="1"/>
  <c r="AA312" i="2"/>
  <c r="AE312" i="2" s="1"/>
  <c r="AB312" i="2"/>
  <c r="AF312" i="2" s="1"/>
  <c r="AA313" i="2"/>
  <c r="AE313" i="2" s="1"/>
  <c r="AB313" i="2"/>
  <c r="AF313" i="2" s="1"/>
  <c r="AA314" i="2"/>
  <c r="AE314" i="2" s="1"/>
  <c r="AB314" i="2"/>
  <c r="AF314" i="2" s="1"/>
  <c r="AA315" i="2"/>
  <c r="AE315" i="2" s="1"/>
  <c r="AB315" i="2"/>
  <c r="AF315" i="2" s="1"/>
  <c r="AA316" i="2"/>
  <c r="AE316" i="2" s="1"/>
  <c r="AB316" i="2"/>
  <c r="AF316" i="2" s="1"/>
  <c r="AA317" i="2"/>
  <c r="AE317" i="2" s="1"/>
  <c r="AB317" i="2"/>
  <c r="AF317" i="2" s="1"/>
  <c r="AA318" i="2"/>
  <c r="AE318" i="2" s="1"/>
  <c r="AB318" i="2"/>
  <c r="AF318" i="2" s="1"/>
  <c r="AA319" i="2"/>
  <c r="AE319" i="2" s="1"/>
  <c r="AB319" i="2"/>
  <c r="AF319" i="2" s="1"/>
  <c r="AA320" i="2"/>
  <c r="AE320" i="2" s="1"/>
  <c r="AB320" i="2"/>
  <c r="AF320" i="2" s="1"/>
  <c r="AA321" i="2"/>
  <c r="AE321" i="2" s="1"/>
  <c r="AB321" i="2"/>
  <c r="AF321" i="2" s="1"/>
  <c r="AA322" i="2"/>
  <c r="AE322" i="2" s="1"/>
  <c r="AB322" i="2"/>
  <c r="AF322" i="2" s="1"/>
  <c r="AA323" i="2"/>
  <c r="AE323" i="2" s="1"/>
  <c r="AB323" i="2"/>
  <c r="AF323" i="2" s="1"/>
  <c r="AA324" i="2"/>
  <c r="AE324" i="2" s="1"/>
  <c r="AB324" i="2"/>
  <c r="AF324" i="2" s="1"/>
  <c r="AA325" i="2"/>
  <c r="AE325" i="2" s="1"/>
  <c r="AB325" i="2"/>
  <c r="AF325" i="2" s="1"/>
  <c r="AA326" i="2"/>
  <c r="AE326" i="2" s="1"/>
  <c r="AB326" i="2"/>
  <c r="AF326" i="2" s="1"/>
  <c r="AA327" i="2"/>
  <c r="AE327" i="2" s="1"/>
  <c r="AB327" i="2"/>
  <c r="AF327" i="2" s="1"/>
  <c r="AA328" i="2"/>
  <c r="AE328" i="2" s="1"/>
  <c r="AB328" i="2"/>
  <c r="AF328" i="2" s="1"/>
  <c r="AA329" i="2"/>
  <c r="AE329" i="2" s="1"/>
  <c r="AB329" i="2"/>
  <c r="AF329" i="2" s="1"/>
  <c r="AA330" i="2"/>
  <c r="AE330" i="2" s="1"/>
  <c r="AB330" i="2"/>
  <c r="AF330" i="2" s="1"/>
  <c r="AA331" i="2"/>
  <c r="AE331" i="2" s="1"/>
  <c r="AB331" i="2"/>
  <c r="AF331" i="2" s="1"/>
  <c r="AA332" i="2"/>
  <c r="AE332" i="2" s="1"/>
  <c r="AB332" i="2"/>
  <c r="AF332" i="2" s="1"/>
  <c r="AA333" i="2"/>
  <c r="AE333" i="2" s="1"/>
  <c r="AB333" i="2"/>
  <c r="AF333" i="2" s="1"/>
  <c r="AB8" i="2"/>
  <c r="AF8" i="2" s="1"/>
  <c r="AA8" i="2"/>
  <c r="AE8" i="2" s="1"/>
  <c r="H327" i="2"/>
  <c r="L334" i="2"/>
  <c r="C334" i="2"/>
  <c r="H89" i="2"/>
  <c r="H320" i="2"/>
  <c r="H313" i="2"/>
  <c r="H306" i="2"/>
  <c r="H299" i="2"/>
  <c r="H292" i="2"/>
  <c r="H285" i="2"/>
  <c r="H278" i="2"/>
  <c r="H271" i="2"/>
  <c r="H264" i="2"/>
  <c r="H257" i="2"/>
  <c r="H250" i="2"/>
  <c r="H243" i="2"/>
  <c r="H236" i="2"/>
  <c r="H229" i="2"/>
  <c r="H222" i="2"/>
  <c r="H215" i="2"/>
  <c r="H208" i="2"/>
  <c r="H201" i="2"/>
  <c r="H194" i="2"/>
  <c r="H187" i="2"/>
  <c r="H180" i="2"/>
  <c r="H173" i="2"/>
  <c r="H166" i="2"/>
  <c r="H159" i="2"/>
  <c r="H152" i="2"/>
  <c r="H145" i="2"/>
  <c r="H138" i="2"/>
  <c r="H131" i="2"/>
  <c r="H124" i="2"/>
  <c r="H117" i="2"/>
  <c r="H110" i="2"/>
  <c r="H103" i="2"/>
  <c r="H96" i="2"/>
  <c r="H82" i="2"/>
  <c r="H75" i="2"/>
  <c r="H68" i="2"/>
  <c r="H61" i="2"/>
  <c r="H54" i="2"/>
  <c r="H47" i="2"/>
  <c r="H40" i="2"/>
  <c r="H33" i="2"/>
  <c r="H26" i="2"/>
  <c r="H25" i="2"/>
  <c r="H24" i="2"/>
  <c r="H21" i="2"/>
  <c r="H17" i="2"/>
  <c r="H13" i="2"/>
  <c r="AG137" i="2" l="1"/>
  <c r="AG330" i="2"/>
  <c r="AG326" i="2"/>
  <c r="AG304" i="2"/>
  <c r="AG300" i="2"/>
  <c r="AG296" i="2"/>
  <c r="AG220" i="2"/>
  <c r="AG216" i="2"/>
  <c r="AG212" i="2"/>
  <c r="AG206" i="2"/>
  <c r="AG202" i="2"/>
  <c r="AG198" i="2"/>
  <c r="AG194" i="2"/>
  <c r="AG190" i="2"/>
  <c r="AG182" i="2"/>
  <c r="AG178" i="2"/>
  <c r="AG174" i="2"/>
  <c r="AG166" i="2"/>
  <c r="AG162" i="2"/>
  <c r="AG158" i="2"/>
  <c r="AG154" i="2"/>
  <c r="AG150" i="2"/>
  <c r="AG146" i="2"/>
  <c r="AG142" i="2"/>
  <c r="AG138" i="2"/>
  <c r="AG134" i="2"/>
  <c r="AG130" i="2"/>
  <c r="AG126" i="2"/>
  <c r="AG122" i="2"/>
  <c r="AG118" i="2"/>
  <c r="AG114" i="2"/>
  <c r="AG110" i="2"/>
  <c r="AG106" i="2"/>
  <c r="AG104" i="2"/>
  <c r="AG92" i="2"/>
  <c r="AG88" i="2"/>
  <c r="AG84" i="2"/>
  <c r="AG80" i="2"/>
  <c r="AG78" i="2"/>
  <c r="AG76" i="2"/>
  <c r="AG72" i="2"/>
  <c r="AG68" i="2"/>
  <c r="AG62" i="2"/>
  <c r="AG60" i="2"/>
  <c r="AG56" i="2"/>
  <c r="AG52" i="2"/>
  <c r="AG46" i="2"/>
  <c r="AG40" i="2"/>
  <c r="AG36" i="2"/>
  <c r="AG32" i="2"/>
  <c r="AG30" i="2"/>
  <c r="AG26" i="2"/>
  <c r="AG24" i="2"/>
  <c r="AG22" i="2"/>
  <c r="AG17" i="2"/>
  <c r="AG16" i="2"/>
  <c r="AG332" i="2"/>
  <c r="AG328" i="2"/>
  <c r="AG324" i="2"/>
  <c r="AG320" i="2"/>
  <c r="AG312" i="2"/>
  <c r="AG278" i="2"/>
  <c r="AG262" i="2"/>
  <c r="AG258" i="2"/>
  <c r="AG254" i="2"/>
  <c r="AG250" i="2"/>
  <c r="AG246" i="2"/>
  <c r="AG242" i="2"/>
  <c r="AG238" i="2"/>
  <c r="AG234" i="2"/>
  <c r="AG230" i="2"/>
  <c r="AG222" i="2"/>
  <c r="AG208" i="2"/>
  <c r="AG184" i="2"/>
  <c r="AG170" i="2"/>
  <c r="AG331" i="2"/>
  <c r="AG327" i="2"/>
  <c r="AG323" i="2"/>
  <c r="AG321" i="2"/>
  <c r="AG317" i="2"/>
  <c r="AG313" i="2"/>
  <c r="AG311" i="2"/>
  <c r="AG307" i="2"/>
  <c r="AG305" i="2"/>
  <c r="AG303" i="2"/>
  <c r="AG301" i="2"/>
  <c r="AG299" i="2"/>
  <c r="AG297" i="2"/>
  <c r="AG295" i="2"/>
  <c r="AG293" i="2"/>
  <c r="AG289" i="2"/>
  <c r="AG287" i="2"/>
  <c r="AG285" i="2"/>
  <c r="AG283" i="2"/>
  <c r="AG281" i="2"/>
  <c r="AG279" i="2"/>
  <c r="AG277" i="2"/>
  <c r="AG275" i="2"/>
  <c r="AG273" i="2"/>
  <c r="AG271" i="2"/>
  <c r="AG269" i="2"/>
  <c r="AG267" i="2"/>
  <c r="AG265" i="2"/>
  <c r="AG263" i="2"/>
  <c r="AG261" i="2"/>
  <c r="AG259" i="2"/>
  <c r="AG257" i="2"/>
  <c r="AG255" i="2"/>
  <c r="AG333" i="2"/>
  <c r="AG329" i="2"/>
  <c r="AG325" i="2"/>
  <c r="AG319" i="2"/>
  <c r="AG315" i="2"/>
  <c r="AG309" i="2"/>
  <c r="AG291" i="2"/>
  <c r="AG253" i="2"/>
  <c r="AG251" i="2"/>
  <c r="AG249" i="2"/>
  <c r="AG247" i="2"/>
  <c r="AG243" i="2"/>
  <c r="AG241" i="2"/>
  <c r="AG239" i="2"/>
  <c r="AG237" i="2"/>
  <c r="AG235" i="2"/>
  <c r="AG233" i="2"/>
  <c r="AG231" i="2"/>
  <c r="AG229" i="2"/>
  <c r="AG227" i="2"/>
  <c r="AG225" i="2"/>
  <c r="AG223" i="2"/>
  <c r="AG221" i="2"/>
  <c r="AG219" i="2"/>
  <c r="AG217" i="2"/>
  <c r="AG215" i="2"/>
  <c r="AG213" i="2"/>
  <c r="AG211" i="2"/>
  <c r="AG209" i="2"/>
  <c r="AG207" i="2"/>
  <c r="AG205" i="2"/>
  <c r="AG203" i="2"/>
  <c r="AG201" i="2"/>
  <c r="AG199" i="2"/>
  <c r="AG197" i="2"/>
  <c r="AG195" i="2"/>
  <c r="AG193" i="2"/>
  <c r="AG191" i="2"/>
  <c r="AG189" i="2"/>
  <c r="AG187" i="2"/>
  <c r="AG185" i="2"/>
  <c r="AG183" i="2"/>
  <c r="AG181" i="2"/>
  <c r="AG179" i="2"/>
  <c r="AG177" i="2"/>
  <c r="AG175" i="2"/>
  <c r="AG173" i="2"/>
  <c r="AG171" i="2"/>
  <c r="AG169" i="2"/>
  <c r="AG167" i="2"/>
  <c r="AG165" i="2"/>
  <c r="AG163" i="2"/>
  <c r="AG161" i="2"/>
  <c r="AG159" i="2"/>
  <c r="AG157" i="2"/>
  <c r="AG155" i="2"/>
  <c r="AG153" i="2"/>
  <c r="AG151" i="2"/>
  <c r="AG149" i="2"/>
  <c r="AG147" i="2"/>
  <c r="AG145" i="2"/>
  <c r="AG143" i="2"/>
  <c r="AG141" i="2"/>
  <c r="AG139" i="2"/>
  <c r="AG135" i="2"/>
  <c r="AG133" i="2"/>
  <c r="AG131" i="2"/>
  <c r="AG129" i="2"/>
  <c r="AG127" i="2"/>
  <c r="AG125" i="2"/>
  <c r="AG123" i="2"/>
  <c r="AG121" i="2"/>
  <c r="AG119" i="2"/>
  <c r="AG117" i="2"/>
  <c r="AG115" i="2"/>
  <c r="AG113" i="2"/>
  <c r="AG111" i="2"/>
  <c r="AG109" i="2"/>
  <c r="AG107" i="2"/>
  <c r="AG105" i="2"/>
  <c r="AG103" i="2"/>
  <c r="AG101" i="2"/>
  <c r="AG99" i="2"/>
  <c r="AG97" i="2"/>
  <c r="AG95" i="2"/>
  <c r="AG93" i="2"/>
  <c r="AG91" i="2"/>
  <c r="AG89" i="2"/>
  <c r="AG87" i="2"/>
  <c r="AG85" i="2"/>
  <c r="AG83" i="2"/>
  <c r="AG81" i="2"/>
  <c r="AG57" i="2"/>
  <c r="AG245" i="2"/>
  <c r="AG79" i="2"/>
  <c r="AG77" i="2"/>
  <c r="AG75" i="2"/>
  <c r="AG73" i="2"/>
  <c r="AG71" i="2"/>
  <c r="AG69" i="2"/>
  <c r="AG67" i="2"/>
  <c r="AG65" i="2"/>
  <c r="AG63" i="2"/>
  <c r="AG61" i="2"/>
  <c r="AG59" i="2"/>
  <c r="AG55" i="2"/>
  <c r="AG53" i="2"/>
  <c r="AG51" i="2"/>
  <c r="AG49" i="2"/>
  <c r="AG47" i="2"/>
  <c r="AG45" i="2"/>
  <c r="AG43" i="2"/>
  <c r="AG41" i="2"/>
  <c r="AG39" i="2"/>
  <c r="AG37" i="2"/>
  <c r="AG35" i="2"/>
  <c r="AG33" i="2"/>
  <c r="AG31" i="2"/>
  <c r="AG29" i="2"/>
  <c r="AG27" i="2"/>
  <c r="AG25" i="2"/>
  <c r="AG23" i="2"/>
  <c r="AG21" i="2"/>
  <c r="AG20" i="2"/>
  <c r="AG18" i="2"/>
  <c r="AG15" i="2"/>
  <c r="AG13" i="2"/>
  <c r="AG11" i="2"/>
  <c r="AG322" i="2"/>
  <c r="AG318" i="2"/>
  <c r="AG314" i="2"/>
  <c r="AG310" i="2"/>
  <c r="AG306" i="2"/>
  <c r="AG302" i="2"/>
  <c r="AG298" i="2"/>
  <c r="AG294" i="2"/>
  <c r="AG292" i="2"/>
  <c r="AG288" i="2"/>
  <c r="AG284" i="2"/>
  <c r="AG280" i="2"/>
  <c r="AG276" i="2"/>
  <c r="AG272" i="2"/>
  <c r="AG268" i="2"/>
  <c r="AG264" i="2"/>
  <c r="AG260" i="2"/>
  <c r="AG256" i="2"/>
  <c r="AG252" i="2"/>
  <c r="AG248" i="2"/>
  <c r="AG244" i="2"/>
  <c r="AG240" i="2"/>
  <c r="AG236" i="2"/>
  <c r="AG232" i="2"/>
  <c r="AG228" i="2"/>
  <c r="AG226" i="2"/>
  <c r="AG224" i="2"/>
  <c r="AG218" i="2"/>
  <c r="AG214" i="2"/>
  <c r="AG210" i="2"/>
  <c r="AG204" i="2"/>
  <c r="AG200" i="2"/>
  <c r="AG196" i="2"/>
  <c r="AG192" i="2"/>
  <c r="AG188" i="2"/>
  <c r="AG186" i="2"/>
  <c r="AG180" i="2"/>
  <c r="AG176" i="2"/>
  <c r="AG172" i="2"/>
  <c r="AG168" i="2"/>
  <c r="AG164" i="2"/>
  <c r="AG160" i="2"/>
  <c r="AG156" i="2"/>
  <c r="AG152" i="2"/>
  <c r="AG148" i="2"/>
  <c r="AG144" i="2"/>
  <c r="AG140" i="2"/>
  <c r="AG136" i="2"/>
  <c r="AG132" i="2"/>
  <c r="AG128" i="2"/>
  <c r="AG124" i="2"/>
  <c r="AG120" i="2"/>
  <c r="AG116" i="2"/>
  <c r="AG112" i="2"/>
  <c r="AG108" i="2"/>
  <c r="AG102" i="2"/>
  <c r="AG100" i="2"/>
  <c r="AG98" i="2"/>
  <c r="AG96" i="2"/>
  <c r="AG94" i="2"/>
  <c r="AG90" i="2"/>
  <c r="AG86" i="2"/>
  <c r="AG82" i="2"/>
  <c r="AG74" i="2"/>
  <c r="AG70" i="2"/>
  <c r="AG66" i="2"/>
  <c r="AG64" i="2"/>
  <c r="AG58" i="2"/>
  <c r="AG54" i="2"/>
  <c r="AG50" i="2"/>
  <c r="AG48" i="2"/>
  <c r="AG44" i="2"/>
  <c r="AG42" i="2"/>
  <c r="AG38" i="2"/>
  <c r="AG34" i="2"/>
  <c r="AG28" i="2"/>
  <c r="AG19" i="2"/>
  <c r="AG14" i="2"/>
  <c r="AG9" i="2"/>
  <c r="AG12" i="2"/>
  <c r="AG10" i="2"/>
  <c r="AG290" i="2"/>
  <c r="AG274" i="2"/>
  <c r="AG316" i="2"/>
  <c r="AG308" i="2"/>
  <c r="AG286" i="2"/>
  <c r="AG270" i="2"/>
  <c r="AG282" i="2"/>
  <c r="AG266" i="2"/>
  <c r="AG8" i="2"/>
  <c r="H334" i="2"/>
  <c r="AH313" i="2" l="1"/>
  <c r="AI313" i="2" s="1"/>
  <c r="AH320" i="2"/>
  <c r="AI320" i="2" s="1"/>
  <c r="AH327" i="2"/>
  <c r="AI327" i="2" s="1"/>
  <c r="AH103" i="2"/>
  <c r="AI103" i="2" s="1"/>
  <c r="AH24" i="2"/>
  <c r="AI24" i="2" s="1"/>
  <c r="AH33" i="2"/>
  <c r="AI33" i="2" s="1"/>
  <c r="AH47" i="2"/>
  <c r="AI47" i="2" s="1"/>
  <c r="AH257" i="2"/>
  <c r="AI257" i="2" s="1"/>
  <c r="AH194" i="2"/>
  <c r="AI194" i="2" s="1"/>
  <c r="AH215" i="2"/>
  <c r="AI215" i="2" s="1"/>
  <c r="AH229" i="2"/>
  <c r="AI229" i="2" s="1"/>
  <c r="AH131" i="2"/>
  <c r="AI131" i="2" s="1"/>
  <c r="AH208" i="2"/>
  <c r="AI208" i="2" s="1"/>
  <c r="AH299" i="2"/>
  <c r="AI299" i="2" s="1"/>
  <c r="AH222" i="2"/>
  <c r="AI222" i="2" s="1"/>
  <c r="AH278" i="2"/>
  <c r="AI278" i="2" s="1"/>
  <c r="AH138" i="2"/>
  <c r="AI138" i="2" s="1"/>
  <c r="AH166" i="2"/>
  <c r="AI166" i="2" s="1"/>
  <c r="AH201" i="2"/>
  <c r="AI201" i="2" s="1"/>
  <c r="AH40" i="2"/>
  <c r="AI40" i="2" s="1"/>
  <c r="AH54" i="2"/>
  <c r="AI54" i="2" s="1"/>
  <c r="AH68" i="2"/>
  <c r="AI68" i="2" s="1"/>
  <c r="AH89" i="2"/>
  <c r="AI89" i="2" s="1"/>
  <c r="AH159" i="2"/>
  <c r="AI159" i="2" s="1"/>
  <c r="AH173" i="2"/>
  <c r="AI173" i="2" s="1"/>
  <c r="AH250" i="2"/>
  <c r="AI250" i="2" s="1"/>
  <c r="AH285" i="2"/>
  <c r="AI285" i="2" s="1"/>
  <c r="AH21" i="2"/>
  <c r="AI21" i="2" s="1"/>
  <c r="AH26" i="2"/>
  <c r="AI26" i="2" s="1"/>
  <c r="AH117" i="2"/>
  <c r="AI117" i="2" s="1"/>
  <c r="AH145" i="2"/>
  <c r="AI145" i="2" s="1"/>
  <c r="AH75" i="2"/>
  <c r="AI75" i="2" s="1"/>
  <c r="AH61" i="2"/>
  <c r="AI61" i="2" s="1"/>
  <c r="AH82" i="2"/>
  <c r="AI82" i="2" s="1"/>
  <c r="AH96" i="2"/>
  <c r="AI96" i="2" s="1"/>
  <c r="AH124" i="2"/>
  <c r="AI124" i="2" s="1"/>
  <c r="AH110" i="2"/>
  <c r="AI110" i="2" s="1"/>
  <c r="AH187" i="2"/>
  <c r="AI187" i="2" s="1"/>
  <c r="AH13" i="2"/>
  <c r="AI13" i="2" s="1"/>
  <c r="AH180" i="2"/>
  <c r="AI180" i="2" s="1"/>
  <c r="AH243" i="2"/>
  <c r="AI243" i="2" s="1"/>
  <c r="AH17" i="2"/>
  <c r="AI17" i="2" s="1"/>
  <c r="AH25" i="2"/>
  <c r="AI25" i="2" s="1"/>
  <c r="AH236" i="2"/>
  <c r="AI236" i="2" s="1"/>
  <c r="AH271" i="2"/>
  <c r="AI271" i="2" s="1"/>
  <c r="AH152" i="2"/>
  <c r="AI152" i="2" s="1"/>
  <c r="AH264" i="2"/>
  <c r="AI264" i="2" s="1"/>
  <c r="AH292" i="2"/>
  <c r="AI292" i="2" s="1"/>
  <c r="AH306" i="2"/>
  <c r="AI306" i="2" s="1"/>
  <c r="AH8" i="2"/>
  <c r="AI8" i="2" s="1"/>
  <c r="AI334" i="2" l="1"/>
</calcChain>
</file>

<file path=xl/comments1.xml><?xml version="1.0" encoding="utf-8"?>
<comments xmlns="http://schemas.openxmlformats.org/spreadsheetml/2006/main">
  <authors>
    <author>Secret.  Planeacion</author>
  </authors>
  <commentList>
    <comment ref="G79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Plan de Acción 2021 no tiene dato de avance al tercer trimestre</t>
        </r>
      </text>
    </comment>
    <comment ref="G83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Plan de Acción 2021 no aparece dato de avance en tercer trimestre</t>
        </r>
      </text>
    </comment>
    <comment ref="G424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el Plan de Acción 2021 en el tercer seguimiento, se cambió la meta de producto, aunque tampoco tiene dato de avance</t>
        </r>
      </text>
    </comment>
    <comment ref="G449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Metas de Producto en Plan de Acción de Oficina de Participación es de documento ABC y viabilización del proyecto (cumplidas)</t>
        </r>
      </text>
    </comment>
  </commentList>
</comments>
</file>

<file path=xl/sharedStrings.xml><?xml version="1.0" encoding="utf-8"?>
<sst xmlns="http://schemas.openxmlformats.org/spreadsheetml/2006/main" count="4928" uniqueCount="1828">
  <si>
    <t>Nombre del Proyecto / Acción</t>
  </si>
  <si>
    <t>Ponderación</t>
  </si>
  <si>
    <t>Código BPIN</t>
  </si>
  <si>
    <t>Población a beneficiar</t>
  </si>
  <si>
    <t>Tipo</t>
  </si>
  <si>
    <t>Meta</t>
  </si>
  <si>
    <t>Localización</t>
  </si>
  <si>
    <t>Estructura de Financiación</t>
  </si>
  <si>
    <t>Valor Total</t>
  </si>
  <si>
    <t>Aporte</t>
  </si>
  <si>
    <t>Fuente de Financiación</t>
  </si>
  <si>
    <t>Actividades de Gestión</t>
  </si>
  <si>
    <t>Orden</t>
  </si>
  <si>
    <t>Fecha inicio</t>
  </si>
  <si>
    <t>Fecha fin</t>
  </si>
  <si>
    <t>Responsable</t>
  </si>
  <si>
    <t>Metas de Producto</t>
  </si>
  <si>
    <t>Indicador</t>
  </si>
  <si>
    <t>Unidad de Medida</t>
  </si>
  <si>
    <t>Valor Meta</t>
  </si>
  <si>
    <t>Nombre de la Meta</t>
  </si>
  <si>
    <t>Política MIPG</t>
  </si>
  <si>
    <t>Plan Institucional</t>
  </si>
  <si>
    <t>N°</t>
  </si>
  <si>
    <t>Avance simple Productos</t>
  </si>
  <si>
    <t>Avance simple Gestión</t>
  </si>
  <si>
    <t>Avance Financiero</t>
  </si>
  <si>
    <t>Cumplimiento Actividades</t>
  </si>
  <si>
    <t>Avance Productos</t>
  </si>
  <si>
    <t>Ponderación Actividades</t>
  </si>
  <si>
    <t>Ponderación Productos</t>
  </si>
  <si>
    <t>Avance Pond. Gestión</t>
  </si>
  <si>
    <t>Avance Pond. Productos</t>
  </si>
  <si>
    <t>Suma Avance Ponderado</t>
  </si>
  <si>
    <t>Avance ponderado Total</t>
  </si>
  <si>
    <t>Avance promedio Ponderado</t>
  </si>
  <si>
    <t>Seguimiento I Trimstre 2022</t>
  </si>
  <si>
    <t>Cálculos del Avance del período</t>
  </si>
  <si>
    <t>Revolución</t>
  </si>
  <si>
    <t>Movilización</t>
  </si>
  <si>
    <t>Programa</t>
  </si>
  <si>
    <t>Subprograma (proyecto)</t>
  </si>
  <si>
    <t>Proyectos del Cambio</t>
  </si>
  <si>
    <t>Meta de Producto (Acción en el PDD)</t>
  </si>
  <si>
    <t>Indicador de Producto</t>
  </si>
  <si>
    <t>Dependencia Responsable</t>
  </si>
  <si>
    <t>REVOLUCIÓN DE LA EQUIDAD</t>
  </si>
  <si>
    <t>RENACE LA EQUIDAD</t>
  </si>
  <si>
    <t>RED EQUIDAD PARA EL CAMBIO</t>
  </si>
  <si>
    <t>CAMBIO POR EL ACCESO A LOS DERECHOS</t>
  </si>
  <si>
    <t>11. POLITICAS PUBLICAS PARA EL CAMBIO</t>
  </si>
  <si>
    <t>Impulsar la Revolución contra la Pobreza, (1) Alianza por el Cambio PARA LA SUPERACIÓN DE LA POBREZA en poblaciones vulnerables y territorios con mayor concentración de la pobreza, con el gobierno nacional, los gobiernos municipales, cooperación internacional, sistema de naciones unidas, gremios, academia y sociedad civil organizada.</t>
  </si>
  <si>
    <t>Alianza suscrita y en operación</t>
  </si>
  <si>
    <t>Oficina Asesora de Planeación</t>
  </si>
  <si>
    <t>5. FERIAS DE LA EQUIDAD</t>
  </si>
  <si>
    <r>
      <t xml:space="preserve">Realizar (116) </t>
    </r>
    <r>
      <rPr>
        <b/>
        <sz val="10"/>
        <rFont val="Arial Narrow"/>
        <family val="2"/>
      </rPr>
      <t>Ferias de la Equidad</t>
    </r>
    <r>
      <rPr>
        <sz val="10"/>
        <rFont val="Arial Narrow"/>
        <family val="2"/>
      </rPr>
      <t xml:space="preserve"> para llevar la oferta institucional, activando el acceso a la ruta de derechos con programas sociales de salud, educación y nutrición, dignificación del hábitat e inclusión productiva, para la población vulnerable y territorios con mayor concentración de pobreza. </t>
    </r>
  </si>
  <si>
    <t xml:space="preserve">Ferias de la Equidad realizadas </t>
  </si>
  <si>
    <t xml:space="preserve">Secretaría de Interior </t>
  </si>
  <si>
    <t>FAMILIAS DEL CAMBIO</t>
  </si>
  <si>
    <r>
      <t xml:space="preserve">Elaborar e implementar un (1) </t>
    </r>
    <r>
      <rPr>
        <b/>
        <sz val="10"/>
        <rFont val="Arial Narrow"/>
        <family val="2"/>
      </rPr>
      <t>plan de atención integral de la familias vulnerables</t>
    </r>
    <r>
      <rPr>
        <sz val="10"/>
        <rFont val="Arial Narrow"/>
        <family val="2"/>
      </rPr>
      <t xml:space="preserve"> que establezca una ruta de atención. </t>
    </r>
  </si>
  <si>
    <t>Plan de atención integral implementado</t>
  </si>
  <si>
    <r>
      <t xml:space="preserve">Implementar (1) </t>
    </r>
    <r>
      <rPr>
        <b/>
        <sz val="10"/>
        <rFont val="Arial Narrow"/>
        <family val="2"/>
      </rPr>
      <t>estrategia para favorecer la cohesión familiar</t>
    </r>
    <r>
      <rPr>
        <sz val="10"/>
        <rFont val="Arial Narrow"/>
        <family val="2"/>
      </rPr>
      <t xml:space="preserve">, el relacionamiento afectivo y la participación democrática como núcleo de la sociedad. </t>
    </r>
  </si>
  <si>
    <t xml:space="preserve">Estrategia implementada </t>
  </si>
  <si>
    <r>
      <t xml:space="preserve">Implementar (1) </t>
    </r>
    <r>
      <rPr>
        <b/>
        <sz val="10"/>
        <rFont val="Arial Narrow"/>
        <family val="2"/>
      </rPr>
      <t>estrategia de acompañamiento a las familias para prevenir la violencia y los abusos intrafamiliares</t>
    </r>
    <r>
      <rPr>
        <sz val="10"/>
        <rFont val="Arial Narrow"/>
        <family val="2"/>
      </rPr>
      <t>, y el consumo de sustancias psicoactivas.</t>
    </r>
  </si>
  <si>
    <t>CAMBIO POR LA NIÑEZ Y ADOLESCENCIA</t>
  </si>
  <si>
    <r>
      <t xml:space="preserve">Suscribir (1) </t>
    </r>
    <r>
      <rPr>
        <b/>
        <sz val="10"/>
        <rFont val="Arial Narrow"/>
        <family val="2"/>
      </rPr>
      <t>Alianza por el Cambio Departamental para las Niñas y los Niños.</t>
    </r>
  </si>
  <si>
    <t xml:space="preserve">Alianza suscrita </t>
  </si>
  <si>
    <t>12. PODER POPULAR PARA EL CAMBIO</t>
  </si>
  <si>
    <r>
      <t>Fortalecer (2)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 xml:space="preserve">escenarios de </t>
    </r>
    <r>
      <rPr>
        <b/>
        <sz val="10"/>
        <rFont val="Arial Narrow"/>
        <family val="2"/>
      </rPr>
      <t>participación infantil y adolescente</t>
    </r>
    <r>
      <rPr>
        <sz val="10"/>
        <rFont val="Arial Narrow"/>
        <family val="2"/>
      </rPr>
      <t>.</t>
    </r>
  </si>
  <si>
    <t>Escenarios fortalecidos</t>
  </si>
  <si>
    <r>
      <t xml:space="preserve">Fortalecer (6) espacios legales e  interinstitucionales que propenden por la </t>
    </r>
    <r>
      <rPr>
        <b/>
        <sz val="10"/>
        <rFont val="Arial Narrow"/>
        <family val="2"/>
      </rPr>
      <t>realización plena de derechos NNA</t>
    </r>
    <r>
      <rPr>
        <sz val="10"/>
        <rFont val="Arial Narrow"/>
        <family val="2"/>
      </rPr>
      <t>.</t>
    </r>
  </si>
  <si>
    <t>Espacios legales e  interinstitucionales fortalecidos.</t>
  </si>
  <si>
    <r>
      <t xml:space="preserve">Formular e implementar (1) plan de </t>
    </r>
    <r>
      <rPr>
        <b/>
        <sz val="10"/>
        <rFont val="Arial Narrow"/>
        <family val="2"/>
      </rPr>
      <t>prevención del trabajo infantil</t>
    </r>
    <r>
      <rPr>
        <sz val="10"/>
        <rFont val="Arial Narrow"/>
        <family val="2"/>
      </rPr>
      <t xml:space="preserve"> y erradicación de sus peores formas de explotación, de manera conjunta en el </t>
    </r>
    <r>
      <rPr>
        <b/>
        <sz val="10"/>
        <rFont val="Arial Narrow"/>
        <family val="2"/>
      </rPr>
      <t>Comité Interinstitucional para la erradicación del Trabajo Infantil</t>
    </r>
    <r>
      <rPr>
        <sz val="10"/>
        <rFont val="Arial Narrow"/>
        <family val="2"/>
      </rPr>
      <t xml:space="preserve">  (CIETI).</t>
    </r>
  </si>
  <si>
    <t>Plan de prevención del implementado</t>
  </si>
  <si>
    <t>Implementar una (1) estrategia para la disminución de los embarazos en adolescentes en el departamento.</t>
  </si>
  <si>
    <t>Diseñar y poner en funcionamiento una (1) ruta de atención que propenda por la reduccción del maltrato infantil, los abusos sexuales y todo tipo de violencia que amenacen o afecten la integridad de los NNA.</t>
  </si>
  <si>
    <t>Ruta de atención diseñadas y en funcionamiento</t>
  </si>
  <si>
    <t>Poner en funcionamiento una (1) ludoteca móvil para la primera infancia.</t>
  </si>
  <si>
    <t>Ludoteca móvil en funcionamiento</t>
  </si>
  <si>
    <r>
      <t xml:space="preserve">Fortalecer </t>
    </r>
    <r>
      <rPr>
        <b/>
        <sz val="10"/>
        <rFont val="Arial Narrow"/>
        <family val="2"/>
      </rPr>
      <t>(2)</t>
    </r>
    <r>
      <rPr>
        <sz val="10"/>
        <rFont val="Arial Narrow"/>
        <family val="2"/>
      </rPr>
      <t xml:space="preserve"> comités municipales y departamental de infancia y familia </t>
    </r>
  </si>
  <si>
    <t>Comités municipales y departamental fortalecidos</t>
  </si>
  <si>
    <t xml:space="preserve">Gestionar y apoyar la creación de (1) Gabinete Infantil Departamental </t>
  </si>
  <si>
    <t>Gabinete Infantil Departamental creado</t>
  </si>
  <si>
    <t>JÓVENES POR EL CAMBIO</t>
  </si>
  <si>
    <r>
      <t xml:space="preserve">Poner en funcionamiento y dotar (4) </t>
    </r>
    <r>
      <rPr>
        <b/>
        <sz val="10"/>
        <rFont val="Arial Narrow"/>
        <family val="2"/>
      </rPr>
      <t>casas de la juventud</t>
    </r>
    <r>
      <rPr>
        <sz val="10"/>
        <rFont val="Arial Narrow"/>
        <family val="2"/>
      </rPr>
      <t xml:space="preserve"> subregionales para el fortalecimiento y participación de las organizaciones juveniles.</t>
    </r>
  </si>
  <si>
    <t xml:space="preserve">Casas de la juventud subregionales dotadas y en funcionamiento </t>
  </si>
  <si>
    <r>
      <t>Realizar (3)</t>
    </r>
    <r>
      <rPr>
        <b/>
        <sz val="10"/>
        <rFont val="Arial Narrow"/>
        <family val="2"/>
      </rPr>
      <t xml:space="preserve"> campamentos juveniles</t>
    </r>
    <r>
      <rPr>
        <sz val="10"/>
        <rFont val="Arial Narrow"/>
        <family val="2"/>
      </rPr>
      <t xml:space="preserve"> para el intercambio de experiencias, el ejercicio de la participación y apropiación de derechos sociales y ambientales.</t>
    </r>
  </si>
  <si>
    <t>Campamentos juveniles realizados</t>
  </si>
  <si>
    <r>
      <t xml:space="preserve">Implementar (1) </t>
    </r>
    <r>
      <rPr>
        <b/>
        <sz val="10"/>
        <rFont val="Arial Narrow"/>
        <family val="2"/>
      </rPr>
      <t>e</t>
    </r>
    <r>
      <rPr>
        <sz val="10"/>
        <rFont val="Arial Narrow"/>
        <family val="2"/>
      </rPr>
      <t xml:space="preserve">strategia de </t>
    </r>
    <r>
      <rPr>
        <b/>
        <sz val="10"/>
        <rFont val="Arial Narrow"/>
        <family val="2"/>
      </rPr>
      <t xml:space="preserve">atención integral a los jóvenes campesinos </t>
    </r>
  </si>
  <si>
    <t>Estrategia implementada</t>
  </si>
  <si>
    <r>
      <t xml:space="preserve">Acompañar y </t>
    </r>
    <r>
      <rPr>
        <b/>
        <sz val="10"/>
        <rFont val="Arial Narrow"/>
        <family val="2"/>
      </rPr>
      <t xml:space="preserve">apoyar (50) proyectos de emprendimiento formulados por grupos de jóvenes </t>
    </r>
  </si>
  <si>
    <t>Proyectos de emprendimiento apoyados</t>
  </si>
  <si>
    <r>
      <t xml:space="preserve">Diseñar (2) </t>
    </r>
    <r>
      <rPr>
        <b/>
        <sz val="10"/>
        <rFont val="Arial Narrow"/>
        <family val="2"/>
      </rPr>
      <t xml:space="preserve">campañas pedagógicas </t>
    </r>
    <r>
      <rPr>
        <sz val="10"/>
        <rFont val="Arial Narrow"/>
        <family val="2"/>
      </rPr>
      <t xml:space="preserve">asociadas al </t>
    </r>
    <r>
      <rPr>
        <b/>
        <sz val="10"/>
        <rFont val="Arial Narrow"/>
        <family val="2"/>
      </rPr>
      <t>derecho a la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objeción de consciencia</t>
    </r>
    <r>
      <rPr>
        <sz val="10"/>
        <rFont val="Arial Narrow"/>
        <family val="2"/>
      </rPr>
      <t xml:space="preserve"> en el marco de la prestación del servicio militar</t>
    </r>
    <r>
      <rPr>
        <b/>
        <sz val="10"/>
        <rFont val="Arial Narrow"/>
        <family val="2"/>
      </rPr>
      <t xml:space="preserve"> y prevención del reclutamiento forzado.</t>
    </r>
  </si>
  <si>
    <t>Campañas pedagógicas diseñadas</t>
  </si>
  <si>
    <r>
      <t xml:space="preserve">Apoyar la </t>
    </r>
    <r>
      <rPr>
        <b/>
        <sz val="10"/>
        <rFont val="Arial Narrow"/>
        <family val="2"/>
      </rPr>
      <t xml:space="preserve">conformación de (4) consejos de juventudes </t>
    </r>
    <r>
      <rPr>
        <sz val="10"/>
        <rFont val="Arial Narrow"/>
        <family val="2"/>
      </rPr>
      <t xml:space="preserve">municipales y departamental </t>
    </r>
  </si>
  <si>
    <t>Consejos de juventudes municipales y departamental creados</t>
  </si>
  <si>
    <r>
      <t xml:space="preserve">Apoyar la </t>
    </r>
    <r>
      <rPr>
        <b/>
        <sz val="10"/>
        <rFont val="Arial Narrow"/>
        <family val="2"/>
      </rPr>
      <t xml:space="preserve">creación de (1) plataforma de juventudes municipales y departamental y su fortalecimiento con procesos formativos articulados con la escuela de liderazgo, política y social. </t>
    </r>
  </si>
  <si>
    <t>Plataforma creada y fortalecida</t>
  </si>
  <si>
    <r>
      <t>Diseñar e implementar (1) e</t>
    </r>
    <r>
      <rPr>
        <b/>
        <sz val="10"/>
        <rFont val="Arial Narrow"/>
        <family val="2"/>
      </rPr>
      <t>strategia para la prevención del consumo de sustancias psicoactivas, criminalidad, barras bravas, violencias   en jóvenes, entre otros.</t>
    </r>
  </si>
  <si>
    <t>Estrategia diseñada e implementada</t>
  </si>
  <si>
    <t>VEJEZ DIGNA POR EL CAMBIO</t>
  </si>
  <si>
    <r>
      <t>Gestionar la construcción y operación de (3)</t>
    </r>
    <r>
      <rPr>
        <b/>
        <sz val="10"/>
        <rFont val="Arial Narrow"/>
        <family val="2"/>
      </rPr>
      <t xml:space="preserve"> Centros Vida Día y Noche</t>
    </r>
    <r>
      <rPr>
        <sz val="10"/>
        <rFont val="Arial Narrow"/>
        <family val="2"/>
      </rPr>
      <t>.</t>
    </r>
  </si>
  <si>
    <t>Centros Vida Día y Noche construidos y en operación</t>
  </si>
  <si>
    <t>Secretaría de Infraestructura</t>
  </si>
  <si>
    <t>Implementar (1) estrategia para la ejecución de proyectos productivos para persona mayor en los Centros vida día y noche</t>
  </si>
  <si>
    <t>Consolidar (1) organización de personas mayores para hacer seguimiento a la gestión e inversión local.</t>
  </si>
  <si>
    <t xml:space="preserve">Organización de personas mayores consolidadas </t>
  </si>
  <si>
    <t>Implementar (1) estrategia para la consolidación de saberes e historias contados por nuestros abuelos.</t>
  </si>
  <si>
    <t>MUJERES POR EL CAMBIO</t>
  </si>
  <si>
    <t>Secretaría de la Mujer y Equidad de Género</t>
  </si>
  <si>
    <r>
      <t xml:space="preserve">Gestionar la adecuación, dotación y puesta en funcionamiento de (3) </t>
    </r>
    <r>
      <rPr>
        <b/>
        <sz val="10"/>
        <rFont val="Arial Narrow"/>
        <family val="2"/>
      </rPr>
      <t>Casa Refugio y de Empoderamiento de la  Mujer,</t>
    </r>
    <r>
      <rPr>
        <sz val="10"/>
        <rFont val="Arial Narrow"/>
        <family val="2"/>
      </rPr>
      <t xml:space="preserve"> con la articulación para su sostenimiento y viabilidad funcional con Alcaldias de las subregiones, además con las autoridades públicas y privadas. </t>
    </r>
  </si>
  <si>
    <t>Casas adecuadas y operando</t>
  </si>
  <si>
    <t>Apoyar (300) Mujeres en procesos de formación e iniciativas organizacionales</t>
  </si>
  <si>
    <t xml:space="preserve">Mujeres apoyadas </t>
  </si>
  <si>
    <t>Apoyar técnica y financieramente (10) organizaciones de mujeres en el departamento</t>
  </si>
  <si>
    <t xml:space="preserve">Organizaciones apoyadas </t>
  </si>
  <si>
    <t>Implementar en (29) Municipios la ruta de atención a mujeres víctimas de violencia</t>
  </si>
  <si>
    <t>Rutas implementadas en municipios</t>
  </si>
  <si>
    <t>Fortalecer (1) Comité Departamental de seguimiento a la Ley 1257 de 2008 para la prevención de las violencias</t>
  </si>
  <si>
    <t xml:space="preserve">Comité Departamental fortalecido </t>
  </si>
  <si>
    <t xml:space="preserve">Socializar y difundir en (29) Municipios del Departamento, la Política Pública de Mujer </t>
  </si>
  <si>
    <t>Política Pública de Mujer socializada y difundida en el Magdalena</t>
  </si>
  <si>
    <t>CAMPESINOS POR EL CAMBIO</t>
  </si>
  <si>
    <r>
      <t xml:space="preserve">Gestionar la adecuación y puesta en funcionamiento (2) </t>
    </r>
    <r>
      <rPr>
        <b/>
        <sz val="10"/>
        <rFont val="Arial Narrow"/>
        <family val="2"/>
      </rPr>
      <t>Casas Campesinas</t>
    </r>
    <r>
      <rPr>
        <sz val="10"/>
        <rFont val="Arial Narrow"/>
        <family val="2"/>
      </rPr>
      <t xml:space="preserve">. </t>
    </r>
  </si>
  <si>
    <t>Casas Campesinas adecuadas y en funcionamiento</t>
  </si>
  <si>
    <r>
      <t>Convocar (1) M</t>
    </r>
    <r>
      <rPr>
        <b/>
        <sz val="10"/>
        <rFont val="Arial Narrow"/>
        <family val="2"/>
      </rPr>
      <t>esa de Diálogo Social Campesino</t>
    </r>
    <r>
      <rPr>
        <sz val="10"/>
        <rFont val="Arial Narrow"/>
        <family val="2"/>
      </rPr>
      <t xml:space="preserve"> para el seguimiento de proyectos, planes y políticas públicas dirigidos a la población campesina en condición de vulnerabilidad.</t>
    </r>
  </si>
  <si>
    <t>Mesa de diálogo social convocada y realizada</t>
  </si>
  <si>
    <t>PUEBLOS ANCESTRALES POR EL CAMBIO</t>
  </si>
  <si>
    <r>
      <t>Poner en funcionamiento y dotar (2) C</t>
    </r>
    <r>
      <rPr>
        <b/>
        <sz val="10"/>
        <rFont val="Arial Narrow"/>
        <family val="2"/>
      </rPr>
      <t>asas indígenas</t>
    </r>
    <r>
      <rPr>
        <sz val="10"/>
        <rFont val="Arial Narrow"/>
        <family val="2"/>
      </rPr>
      <t>.</t>
    </r>
  </si>
  <si>
    <t xml:space="preserve">Casas Indígenas en funcionamiento </t>
  </si>
  <si>
    <r>
      <t xml:space="preserve">Elaborar e implementar (1) procedimiento para la </t>
    </r>
    <r>
      <rPr>
        <b/>
        <sz val="10"/>
        <rFont val="Arial Narrow"/>
        <family val="2"/>
      </rPr>
      <t>ampliación y saneamiento de resguardos indígenas.</t>
    </r>
  </si>
  <si>
    <t>Procedimiento elaborado e implementado</t>
  </si>
  <si>
    <r>
      <t xml:space="preserve">Diseñar e implementar (1) estrategia de comunicaciones para el </t>
    </r>
    <r>
      <rPr>
        <b/>
        <sz val="10"/>
        <rFont val="Arial Narrow"/>
        <family val="2"/>
      </rPr>
      <t>reconocimiento de los saberes ancestrales y la cultura indígena</t>
    </r>
    <r>
      <rPr>
        <sz val="10"/>
        <rFont val="Arial Narrow"/>
        <family val="2"/>
      </rPr>
      <t>.</t>
    </r>
  </si>
  <si>
    <t>Estrategia de comunicación realizada</t>
  </si>
  <si>
    <r>
      <t xml:space="preserve">Convocar (1) </t>
    </r>
    <r>
      <rPr>
        <b/>
        <sz val="10"/>
        <rFont val="Arial Narrow"/>
        <family val="2"/>
      </rPr>
      <t>Mesa de Diálogo Social para regular el turismo en la Sierra Nevada.</t>
    </r>
  </si>
  <si>
    <t>Mesa de diálogo convocada y realizada</t>
  </si>
  <si>
    <t>PUEBLO AFRO -NARP- POR EL CAMBIO</t>
  </si>
  <si>
    <r>
      <t xml:space="preserve">Beneficiar (1.000) jóvenes de la </t>
    </r>
    <r>
      <rPr>
        <b/>
        <sz val="10"/>
        <rFont val="Arial Narrow"/>
        <family val="2"/>
      </rPr>
      <t>población NARP con acceso 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la inclusión laboral y apoyo a sus emprendimientos.</t>
    </r>
  </si>
  <si>
    <t xml:space="preserve">Jóvenes beneficiados </t>
  </si>
  <si>
    <r>
      <t xml:space="preserve">Beneficiar (2) consejos comunitarios u organizaciones de base </t>
    </r>
    <r>
      <rPr>
        <b/>
        <sz val="10"/>
        <rFont val="Arial Narrow"/>
        <family val="2"/>
      </rPr>
      <t>población NARP con proyectos de emprendimiento</t>
    </r>
    <r>
      <rPr>
        <sz val="10"/>
        <rFont val="Arial Narrow"/>
        <family val="2"/>
      </rPr>
      <t xml:space="preserve"> productivo que afiancen su identidad.</t>
    </r>
  </si>
  <si>
    <t xml:space="preserve">Consejos u Organizaciones beneficiadas </t>
  </si>
  <si>
    <r>
      <t>Diseñar e implementar (1) estrategia de comunicaciones para el reconocimiento cultural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 xml:space="preserve">de los </t>
    </r>
    <r>
      <rPr>
        <b/>
        <sz val="10"/>
        <rFont val="Arial Narrow"/>
        <family val="2"/>
      </rPr>
      <t>saberes ancestrales y la cultura afrodescendiente</t>
    </r>
    <r>
      <rPr>
        <sz val="10"/>
        <rFont val="Arial Narrow"/>
        <family val="2"/>
      </rPr>
      <t>.</t>
    </r>
  </si>
  <si>
    <r>
      <t xml:space="preserve">Crear y poner en funcionamiento (1) </t>
    </r>
    <r>
      <rPr>
        <b/>
        <sz val="10"/>
        <rFont val="Arial Narrow"/>
        <family val="2"/>
      </rPr>
      <t>Gerencia de Asuntos Afro y Etnicos</t>
    </r>
    <r>
      <rPr>
        <sz val="10"/>
        <rFont val="Arial Narrow"/>
        <family val="2"/>
      </rPr>
      <t>.</t>
    </r>
  </si>
  <si>
    <t>Gerencia  de Asuntos Afro y Étnicos creada y en operación</t>
  </si>
  <si>
    <t xml:space="preserve">VÍCTIMAS CON DIGNIDAD PARA EL CAMBIO </t>
  </si>
  <si>
    <t>1. CAMBIO POR LA PAZ</t>
  </si>
  <si>
    <t xml:space="preserve">Diseñar e implementar (1) estrategia para la atención integral a poblaciones víctimas del conflicto armado, con enfoque étnico. </t>
  </si>
  <si>
    <t>Oficina de Paz, Atención a Víctimas, Derechos Humanos y Postconflicto</t>
  </si>
  <si>
    <t>Convocar (15) mesas de diálogo social para el seguimiento, acompañamiento y cumplimiento de las sentencias de restitución de tierras y las reparaciones colectivas.</t>
  </si>
  <si>
    <t>Mesas convocadas</t>
  </si>
  <si>
    <t>Beneficiar a (5.000) víctimas del conflicto armado con el cumplimiento de medidas de planes de reparaciones colectivas, con especial énfasis en las que integren el enfoque étnico.</t>
  </si>
  <si>
    <t>Beneficiarios atendidos</t>
  </si>
  <si>
    <t xml:space="preserve">8. COOPERATIVAS PARA EL PROGRESO </t>
  </si>
  <si>
    <t>Beneficiar a (5.000) víctimas del conflicto armado con el cumplimiento de órdenes de sentencias de restitución de tierras, a través de iniciativas complementarias con especial énfasis en las que integren el enfoque étnico.</t>
  </si>
  <si>
    <t>Garantizar el acceso de (1.000) mujeres cabeza de familia, desplazadas o víctimas de otros hechos, con especial énfasis en las sobrevivientes de violencia sexual en el marco del conflicto armado a programas de restablecimiento de derechos y construcción de paz.</t>
  </si>
  <si>
    <t xml:space="preserve">Mujeres beneficiadas </t>
  </si>
  <si>
    <t xml:space="preserve">Diseñar e implementar (1) hoja de ruta para la asignación de recursos con alcaldías, gobierno nacional y cooperación internacional para cofinanciación y apoyo técnico a procesos de reclamantes de tierras, retornos, reubicación y proyectos productivos para víctimas rurales </t>
  </si>
  <si>
    <t xml:space="preserve">Hoja de ruta diseñada e implementada </t>
  </si>
  <si>
    <t xml:space="preserve">Diseñar e implementar  (1) Ruta de  Ayuda Humanitaria Inmediata –AHI,  con el fin de  atender las solicitudes de Municipios en materia de subsidios y auxilio funerario </t>
  </si>
  <si>
    <t>Ruta diseñada e implementada</t>
  </si>
  <si>
    <t>Suscribir (1) Alianza por el Cambio para la adecuación del Centro Regional de Atención a Víctimas- CRAV</t>
  </si>
  <si>
    <t>Centro Regional de Atención a Víctimas- CRAV adecuado</t>
  </si>
  <si>
    <t xml:space="preserve">Crear (1) Fondo de Verdad, Memoria y Paz  como estrategia de Reconstrucción de la Memoria Histórica del Conflicto Armado </t>
  </si>
  <si>
    <t>Fondo creado</t>
  </si>
  <si>
    <t>Apoyar técnica y financieramente (45) iniciativas de memoria histórica, verdad y justicia para la no repetición y la reconciliación a través del fondo Verdad, Memoria y Paz en el Departamento.</t>
  </si>
  <si>
    <t>Iniciativas apoyadas</t>
  </si>
  <si>
    <t>Beneficiar a (2.000) víctimas del conflicto armado con acceso a procesos de formación, capacitación y/o la formalización de sus emprendimientos productivos, priorizando a jóvenes.</t>
  </si>
  <si>
    <t xml:space="preserve">Beneficiarios atendidos </t>
  </si>
  <si>
    <t>Implementar (1) estrategia de participación efectiva de las víctimas con apoyo técnico y financiero para la mesa departamental de partición de víctimas y otras organizaciones (Ley1448).</t>
  </si>
  <si>
    <r>
      <t xml:space="preserve">Diseñar e implementar (1) estrategia de apoyo técnico y financiero a la </t>
    </r>
    <r>
      <rPr>
        <b/>
        <sz val="10"/>
        <rFont val="Arial Narrow"/>
        <family val="2"/>
      </rPr>
      <t>Mesa Departamental de</t>
    </r>
    <r>
      <rPr>
        <sz val="10"/>
        <rFont val="Arial Narrow"/>
        <family val="2"/>
      </rPr>
      <t xml:space="preserve"> P</t>
    </r>
    <r>
      <rPr>
        <b/>
        <sz val="10"/>
        <rFont val="Arial Narrow"/>
        <family val="2"/>
      </rPr>
      <t>articipación de Víctimas</t>
    </r>
    <r>
      <rPr>
        <sz val="10"/>
        <rFont val="Arial Narrow"/>
        <family val="2"/>
      </rPr>
      <t>.</t>
    </r>
  </si>
  <si>
    <t>CAMBIO SIN BARRERAS</t>
  </si>
  <si>
    <r>
      <t xml:space="preserve">Realizar jornadas de </t>
    </r>
    <r>
      <rPr>
        <b/>
        <sz val="10"/>
        <rFont val="Arial Narrow"/>
        <family val="2"/>
      </rPr>
      <t>formación laboral y productiva para</t>
    </r>
    <r>
      <rPr>
        <sz val="10"/>
        <rFont val="Arial Narrow"/>
        <family val="2"/>
      </rPr>
      <t xml:space="preserve"> (1.000) </t>
    </r>
    <r>
      <rPr>
        <b/>
        <sz val="10"/>
        <rFont val="Arial Narrow"/>
        <family val="2"/>
      </rPr>
      <t>personas con discapacidad</t>
    </r>
    <r>
      <rPr>
        <sz val="10"/>
        <rFont val="Arial Narrow"/>
        <family val="2"/>
      </rPr>
      <t>.</t>
    </r>
  </si>
  <si>
    <t xml:space="preserve">Personas vinculadas </t>
  </si>
  <si>
    <r>
      <t xml:space="preserve">Suscribir (3) Alianzas por el Cambio para promover la </t>
    </r>
    <r>
      <rPr>
        <b/>
        <sz val="10"/>
        <rFont val="Arial Narrow"/>
        <family val="2"/>
      </rPr>
      <t>vinculación y capacitación de personas con discapacidad</t>
    </r>
    <r>
      <rPr>
        <sz val="10"/>
        <rFont val="Arial Narrow"/>
        <family val="2"/>
      </rPr>
      <t>, con entidades públicas, privadas y el sector educativo.</t>
    </r>
  </si>
  <si>
    <t>Alianzas suscritas y ejecución</t>
  </si>
  <si>
    <r>
      <t xml:space="preserve">Promover la </t>
    </r>
    <r>
      <rPr>
        <b/>
        <sz val="10"/>
        <rFont val="Arial Narrow"/>
        <family val="2"/>
      </rPr>
      <t>inclusión laboral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de (3%) personas con discapacidad en la administración pública</t>
    </r>
    <r>
      <rPr>
        <sz val="10"/>
        <rFont val="Arial Narrow"/>
        <family val="2"/>
      </rPr>
      <t xml:space="preserve"> Departamental. </t>
    </r>
  </si>
  <si>
    <t>Oficina de Talento Humano</t>
  </si>
  <si>
    <r>
      <t xml:space="preserve">Formular e implementar (1) plan para fortalecer la disponibilidad de mecanismos de comunicación y </t>
    </r>
    <r>
      <rPr>
        <b/>
        <sz val="10"/>
        <rFont val="Arial Narrow"/>
        <family val="2"/>
      </rPr>
      <t>acceso a la información para la población con discapacidad auditiva y visual</t>
    </r>
    <r>
      <rPr>
        <sz val="10"/>
        <rFont val="Arial Narrow"/>
        <family val="2"/>
      </rPr>
      <t xml:space="preserve">. </t>
    </r>
  </si>
  <si>
    <t>Plan formulado y en implementación</t>
  </si>
  <si>
    <r>
      <t xml:space="preserve">Implementar y poner en operación (1) </t>
    </r>
    <r>
      <rPr>
        <b/>
        <sz val="10"/>
        <rFont val="Arial Narrow"/>
        <family val="2"/>
      </rPr>
      <t>Comité Departamental de Discapacidad</t>
    </r>
    <r>
      <rPr>
        <sz val="10"/>
        <rFont val="Arial Narrow"/>
        <family val="2"/>
      </rPr>
      <t>.</t>
    </r>
  </si>
  <si>
    <t>Comité implementado y en operación</t>
  </si>
  <si>
    <t>1. EDUCACIÓN Y BECAS DEL CAMBIO</t>
  </si>
  <si>
    <r>
      <t xml:space="preserve">Diseñar e implementar (1) </t>
    </r>
    <r>
      <rPr>
        <b/>
        <sz val="10"/>
        <rFont val="Arial Narrow"/>
        <family val="2"/>
      </rPr>
      <t>estrategia para la garantia del derecho a una educación inclusiva para la población en condiciones de discapacidad</t>
    </r>
    <r>
      <rPr>
        <sz val="10"/>
        <rFont val="Arial Narrow"/>
        <family val="2"/>
      </rPr>
      <t xml:space="preserve"> en los (28) Municipios no Certificados del Departamento</t>
    </r>
  </si>
  <si>
    <t xml:space="preserve">Estrategia implementada 
</t>
  </si>
  <si>
    <r>
      <t xml:space="preserve">Poner en funcionamiento y dotar (1) </t>
    </r>
    <r>
      <rPr>
        <b/>
        <sz val="10"/>
        <rFont val="Arial Narrow"/>
        <family val="2"/>
      </rPr>
      <t xml:space="preserve">oficina para la atención de personas con  Discapacidad </t>
    </r>
    <r>
      <rPr>
        <sz val="10"/>
        <rFont val="Arial Narrow"/>
        <family val="2"/>
      </rPr>
      <t xml:space="preserve">- Ventanilla y Portal para la Inclusión. </t>
    </r>
  </si>
  <si>
    <t xml:space="preserve">Oficina creada y en operación </t>
  </si>
  <si>
    <t>CAMBIO ES DIVERSIDAD</t>
  </si>
  <si>
    <t>Poner en funcionamiento y dotar (2) Casas de la Diversidad LGBTIQ+</t>
  </si>
  <si>
    <t>Casas en funcionamiento</t>
  </si>
  <si>
    <r>
      <t xml:space="preserve">Realizar (5) </t>
    </r>
    <r>
      <rPr>
        <b/>
        <sz val="10"/>
        <rFont val="Arial Narrow"/>
        <family val="2"/>
      </rPr>
      <t xml:space="preserve">encuentros subregionales de la población LGBTIQ+ </t>
    </r>
    <r>
      <rPr>
        <sz val="10"/>
        <rFont val="Arial Narrow"/>
        <family val="2"/>
      </rPr>
      <t xml:space="preserve">con sus espacios y procesos preparatorios. </t>
    </r>
  </si>
  <si>
    <t>Encuentros realizados</t>
  </si>
  <si>
    <r>
      <t xml:space="preserve">Diseñar e implementar (2) </t>
    </r>
    <r>
      <rPr>
        <b/>
        <sz val="10"/>
        <rFont val="Arial Narrow"/>
        <family val="2"/>
      </rPr>
      <t>campañas de comunicación en diversidad sexual</t>
    </r>
    <r>
      <rPr>
        <sz val="10"/>
        <rFont val="Arial Narrow"/>
        <family val="2"/>
      </rPr>
      <t xml:space="preserve"> e identidades de género.</t>
    </r>
  </si>
  <si>
    <t>Campañas diseñadas e implementadas</t>
  </si>
  <si>
    <r>
      <t xml:space="preserve">Realizar jornadas de </t>
    </r>
    <r>
      <rPr>
        <b/>
        <sz val="10"/>
        <rFont val="Arial Narrow"/>
        <family val="2"/>
      </rPr>
      <t>capacitación para (200) servidores públicos en género, diversidad sexual</t>
    </r>
    <r>
      <rPr>
        <sz val="10"/>
        <rFont val="Arial Narrow"/>
        <family val="2"/>
      </rPr>
      <t xml:space="preserve">, identidades de género y nuevas masculinidades. </t>
    </r>
  </si>
  <si>
    <t>Servidores públicos capacitados</t>
  </si>
  <si>
    <r>
      <t xml:space="preserve">Suscribir (3) </t>
    </r>
    <r>
      <rPr>
        <b/>
        <sz val="10"/>
        <rFont val="Arial Narrow"/>
        <family val="2"/>
      </rPr>
      <t>Alianzas por el Cambio por la población LGBTIQ+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para el empleo</t>
    </r>
    <r>
      <rPr>
        <sz val="10"/>
        <rFont val="Arial Narrow"/>
        <family val="2"/>
      </rPr>
      <t>, el emprendimiento y el desarrollo humano, con especial énfasis en las personas trans.</t>
    </r>
  </si>
  <si>
    <t>Alianzas para el Cambio suscritas y ejecución</t>
  </si>
  <si>
    <r>
      <t xml:space="preserve">Crear y poner en funcionamiento (1) </t>
    </r>
    <r>
      <rPr>
        <b/>
        <sz val="10"/>
        <rFont val="Arial Narrow"/>
        <family val="2"/>
      </rPr>
      <t>Asamblea Ciudadana Consultiva Departamental por los derechos  LGBTIQ+</t>
    </r>
    <r>
      <rPr>
        <sz val="10"/>
        <rFont val="Arial Narrow"/>
        <family val="2"/>
      </rPr>
      <t>.</t>
    </r>
  </si>
  <si>
    <t>Asamblea Ciudadana creada y en funcionamiento</t>
  </si>
  <si>
    <r>
      <t xml:space="preserve">Convocar (1) </t>
    </r>
    <r>
      <rPr>
        <b/>
        <sz val="10"/>
        <rFont val="Arial Narrow"/>
        <family val="2"/>
      </rPr>
      <t xml:space="preserve">Mesa de Diálogo Social y ruta de atención integral a la población LGBTIQ+ </t>
    </r>
    <r>
      <rPr>
        <sz val="10"/>
        <rFont val="Arial Narrow"/>
        <family val="2"/>
      </rPr>
      <t xml:space="preserve">para el ejercicio pleno de derechos y la erradicación de discriminaciones y violencias. </t>
    </r>
  </si>
  <si>
    <t>Mesa convocada y en operación</t>
  </si>
  <si>
    <t>MIGRANTES CON DERECHOS CAMBIAN</t>
  </si>
  <si>
    <r>
      <t xml:space="preserve">Formular e implementar (1) </t>
    </r>
    <r>
      <rPr>
        <b/>
        <sz val="10"/>
        <rFont val="Arial Narrow"/>
        <family val="2"/>
      </rPr>
      <t>plan de acción humanitario para inmigrantes</t>
    </r>
    <r>
      <rPr>
        <sz val="10"/>
        <rFont val="Arial Narrow"/>
        <family val="2"/>
      </rPr>
      <t xml:space="preserve"> y/o sujetos de protección internacional.</t>
    </r>
  </si>
  <si>
    <t>Plan de acción formulado y ejecutado</t>
  </si>
  <si>
    <r>
      <t xml:space="preserve">Brindar asistencia técnica a los (29) municipios en la implementación de un </t>
    </r>
    <r>
      <rPr>
        <b/>
        <sz val="10"/>
        <rFont val="Arial Narrow"/>
        <family val="2"/>
      </rPr>
      <t>protocolo para la atención social de la población inmigrante</t>
    </r>
    <r>
      <rPr>
        <sz val="10"/>
        <rFont val="Arial Narrow"/>
        <family val="2"/>
      </rPr>
      <t>.</t>
    </r>
  </si>
  <si>
    <t xml:space="preserve">Municipios con asistencia técnica </t>
  </si>
  <si>
    <t xml:space="preserve">CAMBIO EN LA GESTIÓN DE LA EQUIDAD </t>
  </si>
  <si>
    <r>
      <t xml:space="preserve">Crear y poner en funcionamiento (1) </t>
    </r>
    <r>
      <rPr>
        <b/>
        <sz val="10"/>
        <rFont val="Arial Narrow"/>
        <family val="2"/>
      </rPr>
      <t>Secretaría para la Equidad e Inclusión Social</t>
    </r>
    <r>
      <rPr>
        <sz val="10"/>
        <rFont val="Arial Narrow"/>
        <family val="2"/>
      </rPr>
      <t xml:space="preserve">. </t>
    </r>
  </si>
  <si>
    <t>Secretaría para la Equidad e Inclusión Social creada y en funcionamiento</t>
  </si>
  <si>
    <t>RENACE LA EDUCACIÓN</t>
  </si>
  <si>
    <t xml:space="preserve">CAMBIO POR LA COBERTURA EDUCATIVA </t>
  </si>
  <si>
    <t>YO SÍ CAMBIO</t>
  </si>
  <si>
    <r>
      <rPr>
        <b/>
        <sz val="10"/>
        <rFont val="Arial Narrow"/>
        <family val="2"/>
      </rPr>
      <t xml:space="preserve">Alfabetizar (50.000) Adultos y Jovenes mayores de 15 años, </t>
    </r>
    <r>
      <rPr>
        <sz val="10"/>
        <rFont val="Arial Narrow"/>
        <family val="2"/>
      </rPr>
      <t>mediante la vinculación de 2.000 voluntarios bachilleres, profesionales, funcionarios, entre otros.</t>
    </r>
  </si>
  <si>
    <t>Personas alfabetizadas</t>
  </si>
  <si>
    <t>Secretaría de Educación</t>
  </si>
  <si>
    <r>
      <t xml:space="preserve">Consolidar (10.000) </t>
    </r>
    <r>
      <rPr>
        <b/>
        <sz val="10"/>
        <rFont val="Arial Narrow"/>
        <family val="2"/>
      </rPr>
      <t>historias contadas por alfabetizados</t>
    </r>
    <r>
      <rPr>
        <sz val="10"/>
        <rFont val="Arial Narrow"/>
        <family val="2"/>
      </rPr>
      <t>.</t>
    </r>
  </si>
  <si>
    <t>Historias contadas por alfabetizados</t>
  </si>
  <si>
    <r>
      <t xml:space="preserve">Suscribir (1) </t>
    </r>
    <r>
      <rPr>
        <b/>
        <sz val="10"/>
        <rFont val="Arial Narrow"/>
        <family val="2"/>
      </rPr>
      <t>Alianza por el Cambio para la Alfabetización</t>
    </r>
    <r>
      <rPr>
        <sz val="10"/>
        <rFont val="Arial Narrow"/>
        <family val="2"/>
      </rPr>
      <t xml:space="preserve"> con amplia participación de la sociedad</t>
    </r>
  </si>
  <si>
    <t>Alianza por el Cambio suscrita y en ejecución</t>
  </si>
  <si>
    <t>CAMBIO ES, TODOS AL COLEGIO</t>
  </si>
  <si>
    <r>
      <t xml:space="preserve">Vincular a (2.000) nuevos niños y niñas de 0 a 3 años a la </t>
    </r>
    <r>
      <rPr>
        <b/>
        <sz val="10"/>
        <rFont val="Arial Narrow"/>
        <family val="2"/>
      </rPr>
      <t xml:space="preserve">educación inicial para la primera infancia </t>
    </r>
    <r>
      <rPr>
        <sz val="10"/>
        <rFont val="Arial Narrow"/>
        <family val="2"/>
      </rPr>
      <t>pública y de calidad.</t>
    </r>
  </si>
  <si>
    <t>Niños y niñas vinculados</t>
  </si>
  <si>
    <r>
      <t xml:space="preserve">Implementar (1) </t>
    </r>
    <r>
      <rPr>
        <b/>
        <sz val="10"/>
        <rFont val="Arial Narrow"/>
        <family val="2"/>
      </rPr>
      <t xml:space="preserve">ruta de garantía para la transición de niños y niñas al sistema educativo. </t>
    </r>
  </si>
  <si>
    <t>Ruta de garantía para la transición implementada</t>
  </si>
  <si>
    <r>
      <t xml:space="preserve">Mantener la cobertura y vincular (4.500) nuevos estudiantes a la </t>
    </r>
    <r>
      <rPr>
        <b/>
        <sz val="10"/>
        <rFont val="Arial Narrow"/>
        <family val="2"/>
      </rPr>
      <t xml:space="preserve">educación preescolar, básica y media </t>
    </r>
    <r>
      <rPr>
        <sz val="10"/>
        <rFont val="Arial Narrow"/>
        <family val="2"/>
      </rPr>
      <t xml:space="preserve">al sistema educativo público. </t>
    </r>
  </si>
  <si>
    <t>Estudiantes de educación preescolar, básica y media vinculados al sistema educativo público.</t>
  </si>
  <si>
    <t>Implementar y constituir (28) comités municipales para la "Movilización Social y Búsqueda Activa" en los municipios no certificados en educación del Departamento.</t>
  </si>
  <si>
    <t>Comités municipales de búsqueda activa implementados</t>
  </si>
  <si>
    <t>Implementar (1) estrategia para la nivelación de los estudiantes en extraedad de básica primaria mediante programas de aceleración del aprendizaje.</t>
  </si>
  <si>
    <t>Estrategia para la nivelación de los estudiantes en extraedad implementada</t>
  </si>
  <si>
    <r>
      <t xml:space="preserve">Garantizar la vinculación (15.000) nuevos estudiantes: ninos y niñas con discapacidad, estudiantes con capacidades o talentos excepcionales y </t>
    </r>
    <r>
      <rPr>
        <b/>
        <sz val="10"/>
        <rFont val="Arial Narrow"/>
        <family val="2"/>
      </rPr>
      <t xml:space="preserve">adultos mayores de 15 años </t>
    </r>
    <r>
      <rPr>
        <sz val="10"/>
        <rFont val="Arial Narrow"/>
        <family val="2"/>
      </rPr>
      <t>que se encuentra por fuera del sistema educativo.</t>
    </r>
  </si>
  <si>
    <t>Estudiantes beneficados</t>
  </si>
  <si>
    <t>Gestionar la formulación de (1) plan de transporte escolar que permita  adelantar los trámites para su implementación y co-financiación ante entidades competentes.</t>
  </si>
  <si>
    <t xml:space="preserve">Plan de transporte escolar formulado </t>
  </si>
  <si>
    <t xml:space="preserve">CAMBIO POR LA EDUCACION DE CALIDAD </t>
  </si>
  <si>
    <t>DOCENTES POR EL CAMBIO</t>
  </si>
  <si>
    <r>
      <t xml:space="preserve">Suscribir (155) </t>
    </r>
    <r>
      <rPr>
        <b/>
        <sz val="10"/>
        <rFont val="Arial Narrow"/>
        <family val="2"/>
      </rPr>
      <t>Alianzas por el Cambio para la educación de calidad</t>
    </r>
    <r>
      <rPr>
        <sz val="10"/>
        <rFont val="Arial Narrow"/>
        <family val="2"/>
      </rPr>
      <t>, con directivos, docentes, estudiantes y padres de familia.</t>
    </r>
  </si>
  <si>
    <t>Alianzas por el Cambio suscritas y en ejecución</t>
  </si>
  <si>
    <r>
      <t xml:space="preserve">Impulsar (4) eventos, </t>
    </r>
    <r>
      <rPr>
        <b/>
        <sz val="10"/>
        <rFont val="Arial Narrow"/>
        <family val="2"/>
      </rPr>
      <t xml:space="preserve">premios a la excelencia educativa </t>
    </r>
    <r>
      <rPr>
        <sz val="10"/>
        <rFont val="Arial Narrow"/>
        <family val="2"/>
      </rPr>
      <t>para reconocer la labor por el mejoramiento de la calidad de instituciones, directivos, docentes y estudiantes.</t>
    </r>
  </si>
  <si>
    <t>Eventos de premiación a la excelencia educativa celebrados</t>
  </si>
  <si>
    <t xml:space="preserve">Implementar (1) catedra de la paz y postconflicto en las instituciones educativas del departamento </t>
  </si>
  <si>
    <t>Catedra de la paz y postconflicto Implementada</t>
  </si>
  <si>
    <r>
      <t xml:space="preserve">Formular e implementar (1) </t>
    </r>
    <r>
      <rPr>
        <b/>
        <sz val="10"/>
        <rFont val="Arial Narrow"/>
        <family val="2"/>
      </rPr>
      <t xml:space="preserve">plan de mejoramiento para la calidad educativa </t>
    </r>
    <r>
      <rPr>
        <sz val="10"/>
        <rFont val="Arial Narrow"/>
        <family val="2"/>
      </rPr>
      <t>que incluya ya actualización de los proyectos educativos institucionales - PEI.</t>
    </r>
  </si>
  <si>
    <t>Plan de mejoramiento para la calidad educativa formulado e implementado</t>
  </si>
  <si>
    <t>Vincular (2.000) maestros y directivos en programas de profesionalización, actualización, especialización, estudios avanzados, etc, para el fortalecimiento de la calidad, el liderazgo pedagógico, el pensamiento y la convivencia, con acceso a los recursos del FCTeI.</t>
  </si>
  <si>
    <t>Docentes y directivos vinculados</t>
  </si>
  <si>
    <r>
      <t xml:space="preserve">Crear y poner en funcionamiento (1) </t>
    </r>
    <r>
      <rPr>
        <b/>
        <sz val="10"/>
        <rFont val="Arial Narrow"/>
        <family val="2"/>
      </rPr>
      <t xml:space="preserve">centro de apoyo para la innovación en la docencia </t>
    </r>
    <r>
      <rPr>
        <sz val="10"/>
        <rFont val="Arial Narrow"/>
        <family val="2"/>
      </rPr>
      <t xml:space="preserve">en programas de formación para el mejoramiento educativo. </t>
    </r>
  </si>
  <si>
    <t>Centro de apoyo para la innovación en la docencia creado</t>
  </si>
  <si>
    <r>
      <t xml:space="preserve">Promover la </t>
    </r>
    <r>
      <rPr>
        <b/>
        <sz val="10"/>
        <rFont val="Arial Narrow"/>
        <family val="2"/>
      </rPr>
      <t>integración y fortalecimiento de la JUDE y convocar (1) constituyente educativa para la adopción de un nuevo modelo pedagógico</t>
    </r>
    <r>
      <rPr>
        <sz val="10"/>
        <rFont val="Arial Narrow"/>
        <family val="2"/>
      </rPr>
      <t xml:space="preserve"> pertinente, innovador e integral y de calidad para el cambio educativo en el Departamento del Magdalena.</t>
    </r>
  </si>
  <si>
    <t xml:space="preserve">Constituyente Educativa convocada </t>
  </si>
  <si>
    <t>COLEGIOS DEL CAMBIO</t>
  </si>
  <si>
    <t>Implementar modelos educativos flexibles en (5) Municipios no certificados del Departamento</t>
  </si>
  <si>
    <t>Modelos educativos flexibles implementados</t>
  </si>
  <si>
    <r>
      <t xml:space="preserve">Realizar (4) </t>
    </r>
    <r>
      <rPr>
        <b/>
        <sz val="10"/>
        <rFont val="Arial Narrow"/>
        <family val="2"/>
      </rPr>
      <t xml:space="preserve">olimpiadas y ferias del conocimiento de la calidad, </t>
    </r>
    <r>
      <rPr>
        <sz val="10"/>
        <rFont val="Arial Narrow"/>
        <family val="2"/>
      </rPr>
      <t>para fortalecer competencias básicas y transversales en pensamiento lógico matemático, lectoescritura, construcción de proyecto de vida.</t>
    </r>
  </si>
  <si>
    <t>Olimpiadas y ferias del conocimiento realizadas</t>
  </si>
  <si>
    <t>Implementar (1) plan de estímulos al mejoramiento de los resultados en las Pruebas Saber 3º, 5º, 7º, 9º y 11º</t>
  </si>
  <si>
    <t>Plan de estímulos Pruebas Saber 3º, 5º, 7º, 9º y 11º implementado</t>
  </si>
  <si>
    <t>Suscribir (28) Alianzas por el Cambio para el mejoramiento del nivel de inglés de los estudiantes con cada uno de los Municipios no Certificados</t>
  </si>
  <si>
    <t>Alianzas por el Cambio para el mejoramiento del nivel de inglés suscritas</t>
  </si>
  <si>
    <t>Gestionar la formulación y ejecución de los Planes de Educación Rural en los 28 municipios no certificados</t>
  </si>
  <si>
    <t>Municipios con Plan de Educación Rural -PER fortalecidos</t>
  </si>
  <si>
    <r>
      <t>Gestionar la</t>
    </r>
    <r>
      <rPr>
        <b/>
        <sz val="10"/>
        <rFont val="Arial Narrow"/>
        <family val="2"/>
      </rPr>
      <t xml:space="preserve"> dotación de (56.000) dispositivos, tablets y computadores con conexión a internet para entrega a estudiantes y docentes </t>
    </r>
    <r>
      <rPr>
        <sz val="10"/>
        <rFont val="Arial Narrow"/>
        <family val="2"/>
      </rPr>
      <t xml:space="preserve">como recursos para garantizar la calidad educativa en la pandemia y postpandemia en las Instituciones educativas públicas. </t>
    </r>
  </si>
  <si>
    <r>
      <t xml:space="preserve">Dispositivos, </t>
    </r>
    <r>
      <rPr>
        <i/>
        <sz val="10"/>
        <rFont val="Arial Narrow"/>
        <family val="2"/>
      </rPr>
      <t>tablets</t>
    </r>
    <r>
      <rPr>
        <sz val="10"/>
        <rFont val="Arial Narrow"/>
        <family val="2"/>
      </rPr>
      <t xml:space="preserve"> y computadores con conexión a internet adquiridos y entregados.
Sedes educativas con internet</t>
    </r>
  </si>
  <si>
    <r>
      <t xml:space="preserve">Poner en funcionamiento y dotar </t>
    </r>
    <r>
      <rPr>
        <b/>
        <sz val="10"/>
        <rFont val="Arial Narrow"/>
        <family val="2"/>
      </rPr>
      <t xml:space="preserve">Escuelas de Transformación Digital </t>
    </r>
    <r>
      <rPr>
        <sz val="10"/>
        <rFont val="Arial Narrow"/>
        <family val="2"/>
      </rPr>
      <t>para beneficiar a 100.000 estudiantes y docentes de las Instituciones Educativas públicas en los (28) Municipios no certificados del departamento.</t>
    </r>
  </si>
  <si>
    <t>Estudiantes Beneficiados</t>
  </si>
  <si>
    <r>
      <t xml:space="preserve">Poner en funcionamiento y dotación </t>
    </r>
    <r>
      <rPr>
        <b/>
        <sz val="10"/>
        <rFont val="Arial Narrow"/>
        <family val="2"/>
      </rPr>
      <t>Escuelas CUMBIA de la música y de las artes</t>
    </r>
    <r>
      <rPr>
        <sz val="10"/>
        <rFont val="Arial Narrow"/>
        <family val="2"/>
      </rPr>
      <t xml:space="preserve"> en Instituciones Educativas públicas, para beneficiar (50.000) NNA y Jóvenes en (29) Municipios del departamento.</t>
    </r>
  </si>
  <si>
    <t>Niños, niñas, adolescentes y jóvenes en las escuelas CUMBIA en instituciones educativas de los (29) municipios</t>
  </si>
  <si>
    <t>Oficina de Cultura</t>
  </si>
  <si>
    <t xml:space="preserve">Implementar (1) estrategia demostrativa "Mejores intérpretes y compositores" para el uso del tiempo libre, vinculando a (20.000) estudiantes de los municipios del departamento </t>
  </si>
  <si>
    <t>Estrategia demostrativa "Mejores intérpretes y compositores" implementada</t>
  </si>
  <si>
    <r>
      <t xml:space="preserve">Poner en funcionamiento y dotación las </t>
    </r>
    <r>
      <rPr>
        <b/>
        <sz val="10"/>
        <rFont val="Arial Narrow"/>
        <family val="2"/>
      </rPr>
      <t>Escuelas Populares del Deporte</t>
    </r>
    <r>
      <rPr>
        <sz val="10"/>
        <rFont val="Arial Narrow"/>
        <family val="2"/>
      </rPr>
      <t xml:space="preserve"> para beneficiar (100.000) a NNA y Jóvenes, identificando semilleros y talentos deportivos en (29) Municipios del departamento.</t>
    </r>
  </si>
  <si>
    <t>Municipios con Escuelas Populares del Deporte en funcionamiento</t>
  </si>
  <si>
    <r>
      <t xml:space="preserve">Poner en funcionamiento y dotación las </t>
    </r>
    <r>
      <rPr>
        <b/>
        <sz val="10"/>
        <rFont val="Arial Narrow"/>
        <family val="2"/>
      </rPr>
      <t>Escuelas Productivas en (200) sedes educativas</t>
    </r>
    <r>
      <rPr>
        <sz val="10"/>
        <rFont val="Arial Narrow"/>
        <family val="2"/>
      </rPr>
      <t>, mediante procesos de innovación social a través de huertas, granjas y estanques piscolas sostenibles, vinculando  (50.000) estudiantes de las Instituciones Educativas públicas en los (28) Municipios no certificados del departamento.</t>
    </r>
  </si>
  <si>
    <t>Escuelas productivas dotadas y en funcionamiento</t>
  </si>
  <si>
    <r>
      <t xml:space="preserve">Poner en funcionamiento y dotación las </t>
    </r>
    <r>
      <rPr>
        <b/>
        <sz val="10"/>
        <rFont val="Arial Narrow"/>
        <family val="2"/>
      </rPr>
      <t xml:space="preserve">Escuelas Saludables </t>
    </r>
    <r>
      <rPr>
        <sz val="10"/>
        <rFont val="Arial Narrow"/>
        <family val="2"/>
      </rPr>
      <t xml:space="preserve">para beneficiar a (100.000) NNA y Jóvenes de las Instituciones Educativas públicas en (29) municipios del Departamento. </t>
    </r>
  </si>
  <si>
    <t>Municipios con Escuelas Saludables en funcionamiento</t>
  </si>
  <si>
    <r>
      <t xml:space="preserve">Poner en funcionamiento y dotación (154) </t>
    </r>
    <r>
      <rPr>
        <b/>
        <sz val="10"/>
        <rFont val="Arial Narrow"/>
        <family val="2"/>
      </rPr>
      <t>Escuelas de Convivencia, escuelas de padres</t>
    </r>
    <r>
      <rPr>
        <sz val="10"/>
        <rFont val="Arial Narrow"/>
        <family val="2"/>
      </rPr>
      <t xml:space="preserve"> y órganos escolares en las instituciones educativas del Departamento.</t>
    </r>
  </si>
  <si>
    <t>Escuelas de convivencia dotadas y en funcionamiento</t>
  </si>
  <si>
    <r>
      <t xml:space="preserve">Vincular (5.000) nuevos estudiantes para la </t>
    </r>
    <r>
      <rPr>
        <b/>
        <sz val="10"/>
        <rFont val="Arial Narrow"/>
        <family val="2"/>
      </rPr>
      <t xml:space="preserve">ampliación de la Jornada Única.  </t>
    </r>
  </si>
  <si>
    <t>Estudiantes vinculados a Jornada Única</t>
  </si>
  <si>
    <r>
      <t>Gestionar la</t>
    </r>
    <r>
      <rPr>
        <b/>
        <sz val="10"/>
        <rFont val="Arial Narrow"/>
        <family val="2"/>
      </rPr>
      <t xml:space="preserve"> adecuación, construcción y/o dotación de (46) Instituciones Educativas públicas</t>
    </r>
    <r>
      <rPr>
        <sz val="10"/>
        <rFont val="Arial Narrow"/>
        <family val="2"/>
      </rPr>
      <t xml:space="preserve">, así como gestionar, acompañar y coordinar las adecuaciones e intervenciones que se adelantan por parte del Gobierno Nacional. </t>
    </r>
  </si>
  <si>
    <t>Instituciones Educativas adecuadas, construidas y/o dotadas</t>
  </si>
  <si>
    <t xml:space="preserve">CAMBIO POR LA EDUCACIÓN SUPERIOR </t>
  </si>
  <si>
    <t>CENTROS CAMBIA</t>
  </si>
  <si>
    <r>
      <t xml:space="preserve">Gestionar la construcción, adecuación y/o dotación  de (6) </t>
    </r>
    <r>
      <rPr>
        <b/>
        <sz val="10"/>
        <rFont val="Arial Narrow"/>
        <family val="2"/>
      </rPr>
      <t>Centros Cambia</t>
    </r>
    <r>
      <rPr>
        <sz val="10"/>
        <rFont val="Arial Narrow"/>
        <family val="2"/>
      </rPr>
      <t xml:space="preserve"> en las subregiones  como sedes permanentes del Programa Universidad Pública al Pueblo en los municipios de Pivijay, Cienaga, Plato, el Banco, Fundación y Santa Marta)</t>
    </r>
  </si>
  <si>
    <t>Construcción y/o adecuación de Centros Cambia gestionados</t>
  </si>
  <si>
    <t>UNIVERSIDAD PARA EL CAMBIO</t>
  </si>
  <si>
    <t>Beneficiar (30.000) bachilleres con acceso a becas de educación universitaria pública, gratuita, de calidad y pertinente en modalidades presencial, a distancia y digital en todas las subregiones del Departamento.</t>
  </si>
  <si>
    <t>Bachilleres con acceso a becas de educación universitaria</t>
  </si>
  <si>
    <r>
      <t xml:space="preserve">Crear y poner en funcionamiento el </t>
    </r>
    <r>
      <rPr>
        <b/>
        <sz val="10"/>
        <rFont val="Arial Narrow"/>
        <family val="2"/>
      </rPr>
      <t xml:space="preserve">Fondo de Becas de Educación Superior </t>
    </r>
  </si>
  <si>
    <t>Fondo de Becas de Educación en operación</t>
  </si>
  <si>
    <t xml:space="preserve">Realizar y garantizar el 100% de la(s) transferencia(s) a la Universidad del Magdalena para la articulación de la Educación Superior </t>
  </si>
  <si>
    <t>Transferencia realizadas y garantizadas</t>
  </si>
  <si>
    <r>
      <t xml:space="preserve">Crear y poner en funcionamiento (1) </t>
    </r>
    <r>
      <rPr>
        <b/>
        <sz val="10"/>
        <rFont val="Arial Narrow"/>
        <family val="2"/>
      </rPr>
      <t xml:space="preserve">Instituto para el Trabajo y el Desarrollo Humano para impulsar la formación y el emprendimiento. </t>
    </r>
    <r>
      <rPr>
        <sz val="10"/>
        <rFont val="Arial Narrow"/>
        <family val="2"/>
      </rPr>
      <t xml:space="preserve"> </t>
    </r>
  </si>
  <si>
    <t>Instituto para el Trabajo y el Desarrollo Humano creado y en operación</t>
  </si>
  <si>
    <r>
      <t xml:space="preserve">Gestionar ante el Ministerio de Educación Nacional la </t>
    </r>
    <r>
      <rPr>
        <b/>
        <sz val="10"/>
        <rFont val="Arial Narrow"/>
        <family val="2"/>
      </rPr>
      <t>aprobación de la Universidad Digital y programas académicos en esta modalidad de educación superior.</t>
    </r>
  </si>
  <si>
    <t>Universidad Digital gestionada</t>
  </si>
  <si>
    <t>Gestionar el fortalecimiento del Instituto Nacional de Formación Técnica Profesional - INFOTEP HVG y la redefinición por ciclos propedéuticos, así como la ampliación de la oferta en los niveles técnico, tecnológico y profesional universitario, en las áreas de tecnologías aplicadas, gestión empresarial, Turismo y territorio, desarrollo agropecuario y desarrollo sostenible, entre otros, a través de la construcción y/o adecuación de un centro cambia en la sede costa verde.</t>
  </si>
  <si>
    <t>Gestiones para la transformación del INFOTEP en Institución Universitaria realizadas</t>
  </si>
  <si>
    <r>
      <t xml:space="preserve">Suscribir (1) </t>
    </r>
    <r>
      <rPr>
        <b/>
        <sz val="10"/>
        <rFont val="Arial Narrow"/>
        <family val="2"/>
      </rPr>
      <t>Alianza por el Cambio para la puesta en marcha de la Universidad Politécnica Distrital de Santa Marta</t>
    </r>
    <r>
      <rPr>
        <sz val="10"/>
        <rFont val="Arial Narrow"/>
        <family val="2"/>
      </rPr>
      <t xml:space="preserve">. </t>
    </r>
  </si>
  <si>
    <t>Alianzas por el Cambio Suscritas</t>
  </si>
  <si>
    <r>
      <rPr>
        <b/>
        <sz val="10"/>
        <rFont val="Arial Narrow"/>
        <family val="2"/>
      </rPr>
      <t>Beneficiar (15.000) bachilleres y adultos en programas de doble titulación</t>
    </r>
    <r>
      <rPr>
        <sz val="10"/>
        <rFont val="Arial Narrow"/>
        <family val="2"/>
      </rPr>
      <t>, en formación técnica laboral a través de ciclos propedéuticos, mediante la articulación del SENA, con ofertas agropecuarias, turística, tecnológicas, de servicio, entre otras.</t>
    </r>
  </si>
  <si>
    <t>Bachilleres y adultos en programas de doble titulación</t>
  </si>
  <si>
    <r>
      <t xml:space="preserve">Crear y poner en funcionamiento una (1) </t>
    </r>
    <r>
      <rPr>
        <b/>
        <sz val="10"/>
        <rFont val="Arial Narrow"/>
        <family val="2"/>
      </rPr>
      <t>Agencia de Educación Superior Departamental</t>
    </r>
    <r>
      <rPr>
        <sz val="10"/>
        <rFont val="Arial Narrow"/>
        <family val="2"/>
      </rPr>
      <t>.</t>
    </r>
  </si>
  <si>
    <t>Agencia de Educación Superior Departamental en funcionamiento.</t>
  </si>
  <si>
    <t>RENACE LA SALUD Y LA ALIMENTACIÓN</t>
  </si>
  <si>
    <t>CAMBIO POR LA SALUD</t>
  </si>
  <si>
    <t>CAMBIO ES, SALUD PARA TODOS</t>
  </si>
  <si>
    <r>
      <t>Aumentar a (99,2%) la afiliación al régimen subsidiado y contributivo de salud, en procura de alcanzar la</t>
    </r>
    <r>
      <rPr>
        <b/>
        <sz val="10"/>
        <rFont val="Arial Narrow"/>
        <family val="2"/>
      </rPr>
      <t xml:space="preserve"> cobertura universal</t>
    </r>
    <r>
      <rPr>
        <sz val="10"/>
        <rFont val="Arial Narrow"/>
        <family val="2"/>
      </rPr>
      <t>.</t>
    </r>
  </si>
  <si>
    <t>Cobertura de acceso efectivo a los servicios de salud</t>
  </si>
  <si>
    <t>Secretaría de Salud</t>
  </si>
  <si>
    <r>
      <t xml:space="preserve">Garantizar al (99,2%) de la población pobre, el </t>
    </r>
    <r>
      <rPr>
        <b/>
        <sz val="10"/>
        <rFont val="Arial Narrow"/>
        <family val="2"/>
      </rPr>
      <t>acceso a la prestación de servicios de salud y eventos NO PBS</t>
    </r>
    <r>
      <rPr>
        <sz val="10"/>
        <rFont val="Arial Narrow"/>
        <family val="2"/>
      </rPr>
      <t>.</t>
    </r>
  </si>
  <si>
    <t>Población pobre no asegurada con acceso a la prestación de servicios de salud y eventos NO PBS</t>
  </si>
  <si>
    <r>
      <t>Promover en un (30%) la</t>
    </r>
    <r>
      <rPr>
        <b/>
        <sz val="10"/>
        <rFont val="Arial Narrow"/>
        <family val="2"/>
      </rPr>
      <t xml:space="preserve"> conformación d</t>
    </r>
    <r>
      <rPr>
        <sz val="10"/>
        <rFont val="Arial Narrow"/>
        <family val="2"/>
      </rPr>
      <t xml:space="preserve">e </t>
    </r>
    <r>
      <rPr>
        <b/>
        <sz val="10"/>
        <rFont val="Arial Narrow"/>
        <family val="2"/>
      </rPr>
      <t>agremiaciones de los trabajadores informales</t>
    </r>
    <r>
      <rPr>
        <sz val="10"/>
        <rFont val="Arial Narrow"/>
        <family val="2"/>
      </rPr>
      <t>.</t>
    </r>
  </si>
  <si>
    <t>Trabajadores informales agremiados</t>
  </si>
  <si>
    <t>MÉDICOS DEL CAMBIO</t>
  </si>
  <si>
    <t xml:space="preserve">2. MÉDICO EN TU CASA </t>
  </si>
  <si>
    <r>
      <t xml:space="preserve">Poner en funcionamiento y dotar (90) </t>
    </r>
    <r>
      <rPr>
        <b/>
        <sz val="10"/>
        <rFont val="Arial Narrow"/>
        <family val="2"/>
      </rPr>
      <t>equipos básicos de salud con enfoque en salud familiar y comunitaria</t>
    </r>
    <r>
      <rPr>
        <sz val="10"/>
        <rFont val="Arial Narrow"/>
        <family val="2"/>
      </rPr>
      <t>.</t>
    </r>
  </si>
  <si>
    <t>Equipos básicos de salud  dotados y operando en el Departamento</t>
  </si>
  <si>
    <r>
      <t xml:space="preserve">Diseñar e implementar la estrategia </t>
    </r>
    <r>
      <rPr>
        <b/>
        <sz val="10"/>
        <rFont val="Arial Narrow"/>
        <family val="2"/>
      </rPr>
      <t>"Reclamando el Derecho Fundamental a la Salud"</t>
    </r>
    <r>
      <rPr>
        <sz val="10"/>
        <rFont val="Arial Narrow"/>
        <family val="2"/>
      </rPr>
      <t xml:space="preserve"> en (29) municipios del Departamento.</t>
    </r>
  </si>
  <si>
    <t>Municipios con estrategia implementada</t>
  </si>
  <si>
    <t>2. MÉDICO EN TU CASA</t>
  </si>
  <si>
    <r>
      <t xml:space="preserve">Beneficiar a (3.000) personas </t>
    </r>
    <r>
      <rPr>
        <b/>
        <sz val="10"/>
        <rFont val="Arial Narrow"/>
        <family val="2"/>
      </rPr>
      <t>víctimas del conflicto armado con atención psicosocial</t>
    </r>
    <r>
      <rPr>
        <sz val="10"/>
        <rFont val="Arial Narrow"/>
        <family val="2"/>
      </rPr>
      <t>.</t>
    </r>
  </si>
  <si>
    <t>Personas beneficiadas</t>
  </si>
  <si>
    <r>
      <t xml:space="preserve">Realizar en (29)  municipios, </t>
    </r>
    <r>
      <rPr>
        <b/>
        <sz val="10"/>
        <rFont val="Arial Narrow"/>
        <family val="2"/>
      </rPr>
      <t>seguimiento a la implementación de la política de participación social  en Salud</t>
    </r>
    <r>
      <rPr>
        <sz val="10"/>
        <rFont val="Arial Narrow"/>
        <family val="2"/>
      </rPr>
      <t>.</t>
    </r>
  </si>
  <si>
    <t xml:space="preserve">Municipios con seguimiento a la implementación de la política de participación social </t>
  </si>
  <si>
    <r>
      <t xml:space="preserve">Implementar en (29) municipios, </t>
    </r>
    <r>
      <rPr>
        <b/>
        <sz val="10"/>
        <rFont val="Arial Narrow"/>
        <family val="2"/>
      </rPr>
      <t>estrategias de vacunación</t>
    </r>
    <r>
      <rPr>
        <sz val="10"/>
        <rFont val="Arial Narrow"/>
        <family val="2"/>
      </rPr>
      <t xml:space="preserve">. </t>
    </r>
  </si>
  <si>
    <t>Municipios con estrategia de vacunación implementada</t>
  </si>
  <si>
    <t>Implementar en (29) municipios acciones de prevención y atención en salud oral</t>
  </si>
  <si>
    <t>Acciones implementadas para la prevención y atención de la salud oral en el Departamento</t>
  </si>
  <si>
    <r>
      <t xml:space="preserve">Realizar  (1) documento con el </t>
    </r>
    <r>
      <rPr>
        <b/>
        <sz val="10"/>
        <rFont val="Arial Narrow"/>
        <family val="2"/>
      </rPr>
      <t>modelo de salud para la infancia</t>
    </r>
    <r>
      <rPr>
        <sz val="10"/>
        <rFont val="Arial Narrow"/>
        <family val="2"/>
      </rPr>
      <t>.</t>
    </r>
  </si>
  <si>
    <t>Documento con el  Modelo de salud dirigido a la infancia implementado</t>
  </si>
  <si>
    <r>
      <t xml:space="preserve">Aumentar a (95%) la cantidad de </t>
    </r>
    <r>
      <rPr>
        <b/>
        <sz val="10"/>
        <rFont val="Arial Narrow"/>
        <family val="2"/>
      </rPr>
      <t>madres gestantes con más de 4 controles prenatales</t>
    </r>
    <r>
      <rPr>
        <sz val="10"/>
        <rFont val="Arial Narrow"/>
        <family val="2"/>
      </rPr>
      <t>.</t>
    </r>
  </si>
  <si>
    <t>Madres gestantes atendidas</t>
  </si>
  <si>
    <r>
      <t xml:space="preserve">Mantener en (95%) las coberturas útiles de </t>
    </r>
    <r>
      <rPr>
        <b/>
        <sz val="10"/>
        <rFont val="Arial Narrow"/>
        <family val="2"/>
      </rPr>
      <t>vacunación de perros y gatos</t>
    </r>
    <r>
      <rPr>
        <sz val="10"/>
        <rFont val="Arial Narrow"/>
        <family val="2"/>
      </rPr>
      <t>.</t>
    </r>
  </si>
  <si>
    <t xml:space="preserve">Coberturas útiles de vacunación de perros y gatos </t>
  </si>
  <si>
    <r>
      <rPr>
        <b/>
        <sz val="10"/>
        <rFont val="Arial Narrow"/>
        <family val="2"/>
      </rPr>
      <t>Realizar visitas de Inspección Vigilancia y Control</t>
    </r>
    <r>
      <rPr>
        <sz val="10"/>
        <rFont val="Arial Narrow"/>
        <family val="2"/>
      </rPr>
      <t xml:space="preserve"> a establecimientos de interés sanitario con enfoque de riesgo, en los (29) Municipios.</t>
    </r>
  </si>
  <si>
    <t xml:space="preserve">Establecimientos de interés sanitario con visistas de IVC con enfoque de riesgo </t>
  </si>
  <si>
    <t>Implementar en (29) municipios visitas de prevención, vigilancia y control del riesgo sanitario de los acueductos municipales y veredales, para reducir las enfermedades relacionadas con los factores ambientales.</t>
  </si>
  <si>
    <t>Acueductos municipales y/o veredales con visitas de prevención, vigilancia y control del riesgo sanitario</t>
  </si>
  <si>
    <r>
      <t xml:space="preserve">Implementar el programa nacional de </t>
    </r>
    <r>
      <rPr>
        <b/>
        <sz val="10"/>
        <rFont val="Arial Narrow"/>
        <family val="2"/>
      </rPr>
      <t>prevención, manejo y control de IRA y EDA</t>
    </r>
    <r>
      <rPr>
        <sz val="10"/>
        <rFont val="Arial Narrow"/>
        <family val="2"/>
      </rPr>
      <t xml:space="preserve"> en (29) municipios.</t>
    </r>
  </si>
  <si>
    <t>Municipios con programa nacional de prevención, manejo y control de IRA y EDA implementado</t>
  </si>
  <si>
    <r>
      <t xml:space="preserve">Realizar la programación y contratación del </t>
    </r>
    <r>
      <rPr>
        <b/>
        <sz val="10"/>
        <rFont val="Arial Narrow"/>
        <family val="2"/>
      </rPr>
      <t>plan de intervenciones colectivas</t>
    </r>
    <r>
      <rPr>
        <sz val="10"/>
        <rFont val="Arial Narrow"/>
        <family val="2"/>
      </rPr>
      <t xml:space="preserve"> en (29) municipios, a través de la estrategia de Atención Primaria en Salud. </t>
    </r>
  </si>
  <si>
    <t>Municipios con programación y contratación de intervenciones colectivas</t>
  </si>
  <si>
    <r>
      <t xml:space="preserve">Implementar en (10) municipios, la </t>
    </r>
    <r>
      <rPr>
        <b/>
        <sz val="10"/>
        <rFont val="Arial Narrow"/>
        <family val="2"/>
      </rPr>
      <t>estrategia de gestión integrada</t>
    </r>
    <r>
      <rPr>
        <sz val="10"/>
        <rFont val="Arial Narrow"/>
        <family val="2"/>
      </rPr>
      <t xml:space="preserve"> acorde a lineamientos nacionales.</t>
    </r>
  </si>
  <si>
    <t xml:space="preserve">Municipios con estrategia de gestión integrada acorde a lineamientos nacionales </t>
  </si>
  <si>
    <t>Diseñar y ejecutar (1) modelo de control del cancer de mama, que incluya la realización de mamografías como medida de prevención y deteccion temprana</t>
  </si>
  <si>
    <t xml:space="preserve">Modelo de control del cancer de mama deiseñado y ejecutado </t>
  </si>
  <si>
    <r>
      <t xml:space="preserve">Aumentar a (70%) el nivel de </t>
    </r>
    <r>
      <rPr>
        <b/>
        <sz val="10"/>
        <rFont val="Arial Narrow"/>
        <family val="2"/>
      </rPr>
      <t>personas curadas con tuberculosis pulmonar</t>
    </r>
    <r>
      <rPr>
        <sz val="10"/>
        <rFont val="Arial Narrow"/>
        <family val="2"/>
      </rPr>
      <t>.</t>
    </r>
  </si>
  <si>
    <t>Personas curadas con tuberculosis pulmonar</t>
  </si>
  <si>
    <t>Implementar en (29) municipios jornadas de Educación sexual y reproductiva con enfásis en las enfemedaded de transmisión sexual ETS (VIH/SIDA)</t>
  </si>
  <si>
    <t xml:space="preserve">Municipios con jornadas realizadas </t>
  </si>
  <si>
    <t>Implementar en (29) municipios capacitaciónes en la prevención y atención integral en ITS_VIH/SIDA con enfoque de vulnerabilidad a número Profesionales de la salud en la red pública y privada.</t>
  </si>
  <si>
    <t>Municipios con capacitaciones implementadas</t>
  </si>
  <si>
    <t>Implementar en (29) municipios acciones de detección temprana y tratamiento a la infección por sifilis en  mujeres gestantes</t>
  </si>
  <si>
    <t xml:space="preserve">Municipios con acciones de detección temprana y tratamiento realizadas </t>
  </si>
  <si>
    <r>
      <rPr>
        <b/>
        <sz val="10"/>
        <rFont val="Arial Narrow"/>
        <family val="2"/>
      </rPr>
      <t>Diagnosticar</t>
    </r>
    <r>
      <rPr>
        <sz val="10"/>
        <rFont val="Arial Narrow"/>
        <family val="2"/>
      </rPr>
      <t xml:space="preserve"> oportunamente al (58%) de las</t>
    </r>
    <r>
      <rPr>
        <b/>
        <sz val="10"/>
        <rFont val="Arial Narrow"/>
        <family val="2"/>
      </rPr>
      <t xml:space="preserve"> personas con enfermedad de Hansen</t>
    </r>
    <r>
      <rPr>
        <sz val="10"/>
        <rFont val="Arial Narrow"/>
        <family val="2"/>
      </rPr>
      <t>.</t>
    </r>
  </si>
  <si>
    <t>Personas diagnosticadas oportunamente con enfermedad de Hansen</t>
  </si>
  <si>
    <r>
      <t>Implementar la</t>
    </r>
    <r>
      <rPr>
        <b/>
        <sz val="10"/>
        <rFont val="Arial Narrow"/>
        <family val="2"/>
      </rPr>
      <t xml:space="preserve"> estrategia 4x4 ampliada</t>
    </r>
    <r>
      <rPr>
        <sz val="10"/>
        <rFont val="Arial Narrow"/>
        <family val="2"/>
      </rPr>
      <t xml:space="preserve"> en (29) municipios. </t>
    </r>
  </si>
  <si>
    <t>Municipios con estrategia 4x4 ampliada implementada</t>
  </si>
  <si>
    <r>
      <t xml:space="preserve">Poner en operación (1) </t>
    </r>
    <r>
      <rPr>
        <b/>
        <sz val="10"/>
        <rFont val="Arial Narrow"/>
        <family val="2"/>
      </rPr>
      <t>banco de leche materna</t>
    </r>
    <r>
      <rPr>
        <sz val="10"/>
        <rFont val="Arial Narrow"/>
        <family val="2"/>
      </rPr>
      <t xml:space="preserve"> en el Departamento.</t>
    </r>
  </si>
  <si>
    <t>Banco de leche materna del Departamento operando</t>
  </si>
  <si>
    <r>
      <t xml:space="preserve">Brindar a (29) municipios </t>
    </r>
    <r>
      <rPr>
        <b/>
        <sz val="10"/>
        <rFont val="Arial Narrow"/>
        <family val="2"/>
      </rPr>
      <t>apoyo en la gestión de vigilancia en salud pública y sanitaria</t>
    </r>
    <r>
      <rPr>
        <sz val="10"/>
        <rFont val="Arial Narrow"/>
        <family val="2"/>
      </rPr>
      <t xml:space="preserve"> (LSP).</t>
    </r>
  </si>
  <si>
    <t>Municipios apoyados en la gestión de vigilancia en salud pública y sanitaria (LSP)</t>
  </si>
  <si>
    <r>
      <t xml:space="preserve">Implementar y poner en operación en el (95%) de los municipios, el </t>
    </r>
    <r>
      <rPr>
        <b/>
        <sz val="10"/>
        <rFont val="Arial Narrow"/>
        <family val="2"/>
      </rPr>
      <t>sistema de vigilancia en salud pública y de la violencia intrafamiliar</t>
    </r>
    <r>
      <rPr>
        <sz val="10"/>
        <rFont val="Arial Narrow"/>
        <family val="2"/>
      </rPr>
      <t>.</t>
    </r>
  </si>
  <si>
    <t>Municipios con sistema de vigilancia en salud pública y de la violencia intrafamiliar implementado y en operación</t>
  </si>
  <si>
    <r>
      <t xml:space="preserve">Garantizar la </t>
    </r>
    <r>
      <rPr>
        <b/>
        <sz val="10"/>
        <rFont val="Arial Narrow"/>
        <family val="2"/>
      </rPr>
      <t>atención del (10%) de personas con trastorno mentales en los servicios sociosanitarios.</t>
    </r>
  </si>
  <si>
    <t xml:space="preserve">Personas atendidas </t>
  </si>
  <si>
    <r>
      <t xml:space="preserve">Crear y poner en funcionamiento </t>
    </r>
    <r>
      <rPr>
        <b/>
        <sz val="10"/>
        <rFont val="Arial Narrow"/>
        <family val="2"/>
      </rPr>
      <t>(4)</t>
    </r>
    <r>
      <rPr>
        <sz val="10"/>
        <rFont val="Arial Narrow"/>
        <family val="2"/>
      </rPr>
      <t xml:space="preserve"> Centros Subregionales de escucha para salud mental</t>
    </r>
  </si>
  <si>
    <t>Centros creados y en funcionamiento</t>
  </si>
  <si>
    <r>
      <t xml:space="preserve">Implementar (Res. 4886 de 2018) en (29) municipios con </t>
    </r>
    <r>
      <rPr>
        <b/>
        <sz val="10"/>
        <rFont val="Arial Narrow"/>
        <family val="2"/>
      </rPr>
      <t>política pública de salud mental</t>
    </r>
    <r>
      <rPr>
        <sz val="10"/>
        <rFont val="Arial Narrow"/>
        <family val="2"/>
      </rPr>
      <t>.</t>
    </r>
  </si>
  <si>
    <t>Municipios con Política Pública de Salud Mental implementada</t>
  </si>
  <si>
    <r>
      <t xml:space="preserve">Formular e implementar (1) </t>
    </r>
    <r>
      <rPr>
        <b/>
        <sz val="10"/>
        <rFont val="Arial Narrow"/>
        <family val="2"/>
      </rPr>
      <t>plan territorial de</t>
    </r>
    <r>
      <rPr>
        <sz val="10"/>
        <rFont val="Arial Narrow"/>
        <family val="2"/>
      </rPr>
      <t xml:space="preserve"> r</t>
    </r>
    <r>
      <rPr>
        <b/>
        <sz val="10"/>
        <rFont val="Arial Narrow"/>
        <family val="2"/>
      </rPr>
      <t>educción del consumo de sustancia psicoactivas</t>
    </r>
    <r>
      <rPr>
        <sz val="10"/>
        <rFont val="Arial Narrow"/>
        <family val="2"/>
      </rPr>
      <t>.</t>
    </r>
  </si>
  <si>
    <t>Plan formulado e implementado</t>
  </si>
  <si>
    <r>
      <t xml:space="preserve">Promover y adoptar (1) </t>
    </r>
    <r>
      <rPr>
        <b/>
        <sz val="10"/>
        <rFont val="Arial Narrow"/>
        <family val="2"/>
      </rPr>
      <t>modelo de envejecimiento activo</t>
    </r>
    <r>
      <rPr>
        <sz val="10"/>
        <rFont val="Arial Narrow"/>
        <family val="2"/>
      </rPr>
      <t>.</t>
    </r>
  </si>
  <si>
    <t>Modelo promovido y adoptado</t>
  </si>
  <si>
    <r>
      <t xml:space="preserve">Garantizar el </t>
    </r>
    <r>
      <rPr>
        <b/>
        <sz val="10"/>
        <rFont val="Arial Narrow"/>
        <family val="2"/>
      </rPr>
      <t>registro del (100%) de personas con discapacidad</t>
    </r>
    <r>
      <rPr>
        <sz val="10"/>
        <rFont val="Arial Narrow"/>
        <family val="2"/>
      </rPr>
      <t>.</t>
    </r>
  </si>
  <si>
    <t>Personas registradas</t>
  </si>
  <si>
    <t xml:space="preserve">CAMBIO POR LA SALUD ÉTNICA </t>
  </si>
  <si>
    <r>
      <t xml:space="preserve">Formular y ejecutar (1) proyecto de atención integral con enfoque étnico de comunidades indígenas en el marco del </t>
    </r>
    <r>
      <rPr>
        <b/>
        <sz val="10"/>
        <rFont val="Arial Narrow"/>
        <family val="2"/>
      </rPr>
      <t>sistema indígena de salud propia e intercultural</t>
    </r>
    <r>
      <rPr>
        <sz val="10"/>
        <rFont val="Arial Narrow"/>
        <family val="2"/>
      </rPr>
      <t xml:space="preserve"> - SISPI.</t>
    </r>
  </si>
  <si>
    <t>Proyecto implementado</t>
  </si>
  <si>
    <t>CAMBIO POR LA RED HOSPITALARIA</t>
  </si>
  <si>
    <t>CAMBIO EN LOS SERVICIOS DE SALUD</t>
  </si>
  <si>
    <r>
      <t xml:space="preserve">Dotar a (130.000) personas con  </t>
    </r>
    <r>
      <rPr>
        <b/>
        <sz val="10"/>
        <rFont val="Arial Narrow"/>
        <family val="2"/>
      </rPr>
      <t>elementos de protección y bioseguridad en el marco del plan de acción por calamidad COVID-19.</t>
    </r>
  </si>
  <si>
    <r>
      <t xml:space="preserve">Implementar (1) estrategia para la realización de </t>
    </r>
    <r>
      <rPr>
        <b/>
        <sz val="10"/>
        <rFont val="Arial Narrow"/>
        <family val="2"/>
      </rPr>
      <t>pruebas rápidas en el marco del plan de acción por calamidad COVID-19</t>
    </r>
    <r>
      <rPr>
        <sz val="10"/>
        <rFont val="Arial Narrow"/>
        <family val="2"/>
      </rPr>
      <t>.</t>
    </r>
  </si>
  <si>
    <t>Estrategiaimplementada</t>
  </si>
  <si>
    <r>
      <t xml:space="preserve">Garantizar </t>
    </r>
    <r>
      <rPr>
        <b/>
        <sz val="10"/>
        <rFont val="Arial Narrow"/>
        <family val="2"/>
      </rPr>
      <t>alojamiento alternativo a (200) personal de salud en el marco del plan de acción por calamidad COVID-19.</t>
    </r>
  </si>
  <si>
    <t>Personal de la Salud beneficiados</t>
  </si>
  <si>
    <r>
      <t xml:space="preserve">Realizar jornadas de </t>
    </r>
    <r>
      <rPr>
        <b/>
        <sz val="10"/>
        <rFont val="Arial Narrow"/>
        <family val="2"/>
      </rPr>
      <t>capacitación al (50%) del personal asistencial y administrativo en prestación de servicios humanizados</t>
    </r>
    <r>
      <rPr>
        <sz val="10"/>
        <rFont val="Arial Narrow"/>
        <family val="2"/>
      </rPr>
      <t>.</t>
    </r>
  </si>
  <si>
    <t xml:space="preserve">Personal asistencial y administrativos capacitados </t>
  </si>
  <si>
    <r>
      <t xml:space="preserve">Implementar la </t>
    </r>
    <r>
      <rPr>
        <b/>
        <sz val="10"/>
        <rFont val="Arial Narrow"/>
        <family val="2"/>
      </rPr>
      <t>integración de (4) redes subregionales, para habilitar los servicios de salud del Departamento</t>
    </r>
    <r>
      <rPr>
        <sz val="10"/>
        <rFont val="Arial Narrow"/>
        <family val="2"/>
      </rPr>
      <t>.</t>
    </r>
  </si>
  <si>
    <t>Redes subregionales integradas.</t>
  </si>
  <si>
    <r>
      <rPr>
        <b/>
        <sz val="10"/>
        <rFont val="Arial Narrow"/>
        <family val="2"/>
      </rPr>
      <t>Actualizar y viabilizar (1) documento RED</t>
    </r>
    <r>
      <rPr>
        <sz val="10"/>
        <rFont val="Arial Narrow"/>
        <family val="2"/>
      </rPr>
      <t>.</t>
    </r>
  </si>
  <si>
    <t xml:space="preserve">Documento RED actualizado y viabilizado </t>
  </si>
  <si>
    <r>
      <t xml:space="preserve">Crear y poner en funcionamiento una (1) </t>
    </r>
    <r>
      <rPr>
        <b/>
        <sz val="10"/>
        <rFont val="Arial Narrow"/>
        <family val="2"/>
      </rPr>
      <t>Empresa Departamental de Salud</t>
    </r>
    <r>
      <rPr>
        <sz val="10"/>
        <rFont val="Arial Narrow"/>
        <family val="2"/>
      </rPr>
      <t>.</t>
    </r>
  </si>
  <si>
    <t>Empresa en operación y funcionamiento</t>
  </si>
  <si>
    <t>HOSPITALES DEL CAMBIO</t>
  </si>
  <si>
    <r>
      <t xml:space="preserve">Ejecutar (1) proyecto de CTeI en el sector salud para el fortalecimiento de la </t>
    </r>
    <r>
      <rPr>
        <b/>
        <sz val="10"/>
        <rFont val="Arial Narrow"/>
        <family val="2"/>
      </rPr>
      <t>red de laboratorios de Salud en el Departamento en el marco del plan de acción por calamidad COVID-19.</t>
    </r>
  </si>
  <si>
    <r>
      <t xml:space="preserve">Crear y poner en funcionamiento (1) </t>
    </r>
    <r>
      <rPr>
        <b/>
        <sz val="10"/>
        <rFont val="Arial Narrow"/>
        <family val="2"/>
      </rPr>
      <t xml:space="preserve">Programa de TELEMEDICINA </t>
    </r>
    <r>
      <rPr>
        <sz val="10"/>
        <rFont val="Arial Narrow"/>
        <family val="2"/>
      </rPr>
      <t xml:space="preserve">con acceso a los recursos del FCTeI, en el marco del plan de acción por calamidad COVID-19. </t>
    </r>
  </si>
  <si>
    <r>
      <t xml:space="preserve">Crear y poner en funcionamiento (4) </t>
    </r>
    <r>
      <rPr>
        <b/>
        <sz val="10"/>
        <rFont val="Arial Narrow"/>
        <family val="2"/>
      </rPr>
      <t>convenios para fomentar grupos de investigación.</t>
    </r>
  </si>
  <si>
    <t xml:space="preserve">Convenios suscritos </t>
  </si>
  <si>
    <r>
      <t xml:space="preserve">Gestionar la </t>
    </r>
    <r>
      <rPr>
        <b/>
        <sz val="10"/>
        <rFont val="Arial Narrow"/>
        <family val="2"/>
      </rPr>
      <t>dotación</t>
    </r>
    <r>
      <rPr>
        <sz val="10"/>
        <rFont val="Arial Narrow"/>
        <family val="2"/>
      </rPr>
      <t xml:space="preserve"> de (43) ambulancias básicas y/o medicalizada - </t>
    </r>
    <r>
      <rPr>
        <b/>
        <sz val="10"/>
        <rFont val="Arial Narrow"/>
        <family val="2"/>
      </rPr>
      <t xml:space="preserve">Ambulancias del Cambio- </t>
    </r>
    <r>
      <rPr>
        <sz val="10"/>
        <rFont val="Arial Narrow"/>
        <family val="2"/>
      </rPr>
      <t>a los hospitales del Departamento. en el marco del plan de acción por calamidad COVID-19.</t>
    </r>
  </si>
  <si>
    <t>Ambulancias básicas y/o medicalizadas entregadas a hospitales</t>
  </si>
  <si>
    <r>
      <t xml:space="preserve">Ampliar la </t>
    </r>
    <r>
      <rPr>
        <b/>
        <sz val="10"/>
        <rFont val="Arial Narrow"/>
        <family val="2"/>
      </rPr>
      <t>capacidad instalada de las unidades de cuidado intermedio e intensivo de la red hospitalaria</t>
    </r>
    <r>
      <rPr>
        <sz val="10"/>
        <rFont val="Arial Narrow"/>
        <family val="2"/>
      </rPr>
      <t>, en el marco del plan de acción por calamidad COVID-19.</t>
    </r>
  </si>
  <si>
    <t>Unidades de cuidado intermedio e intensivo de la red hospitalaria ampliadas</t>
  </si>
  <si>
    <r>
      <t>Gestionar la adecuación y/o  construcción de (12)</t>
    </r>
    <r>
      <rPr>
        <b/>
        <sz val="10"/>
        <rFont val="Arial Narrow"/>
        <family val="2"/>
      </rPr>
      <t xml:space="preserve"> nuevos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puestos y centros de salud.</t>
    </r>
  </si>
  <si>
    <t xml:space="preserve">Puestos y centros de salud adecuados y/o construidos </t>
  </si>
  <si>
    <r>
      <t xml:space="preserve">Gestionar la adecuación y/o  </t>
    </r>
    <r>
      <rPr>
        <b/>
        <sz val="10"/>
        <rFont val="Arial Narrow"/>
        <family val="2"/>
      </rPr>
      <t>construcción de (6) hospitales de primer nivel de complejidad</t>
    </r>
    <r>
      <rPr>
        <sz val="10"/>
        <rFont val="Arial Narrow"/>
        <family val="2"/>
      </rPr>
      <t xml:space="preserve">. </t>
    </r>
  </si>
  <si>
    <t xml:space="preserve">Hospitales de primer nivel de complejidad adecuados  y/o construidos </t>
  </si>
  <si>
    <r>
      <t>Gestionar la adecuación y/o</t>
    </r>
    <r>
      <rPr>
        <b/>
        <sz val="10"/>
        <rFont val="Arial Narrow"/>
        <family val="2"/>
      </rPr>
      <t xml:space="preserve"> construcción de (5) hospitales de segundo nivel de complejidad.</t>
    </r>
  </si>
  <si>
    <t>Hospitales de segundo nivel de complejidad adecuados y/o construidos</t>
  </si>
  <si>
    <r>
      <t xml:space="preserve">Fortalecer la </t>
    </r>
    <r>
      <rPr>
        <b/>
        <sz val="10"/>
        <rFont val="Arial Narrow"/>
        <family val="2"/>
      </rPr>
      <t xml:space="preserve">capacidad de respuesta del CRUE </t>
    </r>
    <r>
      <rPr>
        <sz val="10"/>
        <rFont val="Arial Narrow"/>
        <family val="2"/>
      </rPr>
      <t xml:space="preserve">en el marco del plan de acción por calamidad COVID-19. </t>
    </r>
  </si>
  <si>
    <t xml:space="preserve">CRUE fortalecido en capacidad de respuestas </t>
  </si>
  <si>
    <t>CAMBIO POR LA ALIMENTACIÓN</t>
  </si>
  <si>
    <t xml:space="preserve">CAMBIO EN LA SEGURIDAD ALIMENTARIA </t>
  </si>
  <si>
    <r>
      <t xml:space="preserve">Atender solidariamente (495.000) personas con </t>
    </r>
    <r>
      <rPr>
        <b/>
        <sz val="10"/>
        <rFont val="Arial Narrow"/>
        <family val="2"/>
      </rPr>
      <t>iniciativas de seguridad alimentaria, Mercados Populares Solidarios, en el marco del plan de acción por calamidad COVID-19</t>
    </r>
    <r>
      <rPr>
        <sz val="10"/>
        <rFont val="Arial Narrow"/>
        <family val="2"/>
      </rPr>
      <t xml:space="preserve">. </t>
    </r>
  </si>
  <si>
    <t>Personas atendidas</t>
  </si>
  <si>
    <t>Oficina de Programas de Alimentación</t>
  </si>
  <si>
    <t>3. ALIMENTOS PARA EL CAMBIO</t>
  </si>
  <si>
    <r>
      <t xml:space="preserve">Crear y poner en operación (1) </t>
    </r>
    <r>
      <rPr>
        <b/>
        <sz val="10"/>
        <rFont val="Arial Narrow"/>
        <family val="2"/>
      </rPr>
      <t>red de agricultura familiar y comunitaria para garantizar una oferta diversa y de calidad de alimentos con énfasis en mujeres y jóvenes.</t>
    </r>
  </si>
  <si>
    <t>Red de agricultura familiar y comunitaria</t>
  </si>
  <si>
    <t>Secretaría de Desarrollo Económico</t>
  </si>
  <si>
    <r>
      <t xml:space="preserve">Implementar en </t>
    </r>
    <r>
      <rPr>
        <b/>
        <sz val="10"/>
        <rFont val="Arial Narrow"/>
        <family val="2"/>
      </rPr>
      <t>(10)</t>
    </r>
    <r>
      <rPr>
        <sz val="10"/>
        <rFont val="Arial Narrow"/>
        <family val="2"/>
      </rPr>
      <t xml:space="preserve"> municipios proyectos sostenibles de agricultura familiar.</t>
    </r>
  </si>
  <si>
    <t>Municipios con proyectos sostenibles de agricultura familiar. implementados</t>
  </si>
  <si>
    <t>Vincular y apoyar a (100)  familias en proyectos de agricultura familiar que contribuyan con la seguridad alimentaria de la primera infancia</t>
  </si>
  <si>
    <t xml:space="preserve">Familias vinculadas y apoyadas </t>
  </si>
  <si>
    <t>Apoyar (10) municipios en la implementación de huertas caseras en viviendas urbanas.</t>
  </si>
  <si>
    <t>Municipios con huertas caseras en viviendas urbanas implementados</t>
  </si>
  <si>
    <t>Formular y ejecutar (1) proyecto de agricultura familiar que vincule a familias de grupos étnicos de los municipios del Magdalena</t>
  </si>
  <si>
    <t>Proyecto formulado y ejecutado</t>
  </si>
  <si>
    <t xml:space="preserve">Beneficiar (2.000) niñas y niños menores de 5 años y ancianos  en programas de recuperación nutricional en casa y/o centros de recuperación nutricional con micronutrientes, para disminuir la desnutrición crónica. </t>
  </si>
  <si>
    <t>Beneficiar a (2.000) madres gestantes y lactantes mediante paquetes alimentarios de apoyo nutricional.</t>
  </si>
  <si>
    <t xml:space="preserve">Madres gestantes y lactantes beneficiadas </t>
  </si>
  <si>
    <t xml:space="preserve">Realizar seguimiento en los 29 Municipios al estado nutricional de la primera infancia </t>
  </si>
  <si>
    <t>Municipios realizando seguimiento al estado nutricional de la primera infancia</t>
  </si>
  <si>
    <t>Implementar (1) estrategia de prevención y reducción de anemia nutricional</t>
  </si>
  <si>
    <r>
      <t xml:space="preserve">Crear y poner en operación (1) </t>
    </r>
    <r>
      <rPr>
        <b/>
        <sz val="10"/>
        <rFont val="Arial Narrow"/>
        <family val="2"/>
      </rPr>
      <t xml:space="preserve">red de bancos de alimentos </t>
    </r>
    <r>
      <rPr>
        <sz val="10"/>
        <rFont val="Arial Narrow"/>
        <family val="2"/>
      </rPr>
      <t>articulada con la red de agricultura familiar y comunitaria,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>para activar circuitos comerciales cortos y garantizar la atención permanente en los comedores populares y solidarios.</t>
    </r>
  </si>
  <si>
    <t>Red de bancos de alimentos creada y en operación permanente</t>
  </si>
  <si>
    <r>
      <rPr>
        <b/>
        <sz val="10"/>
        <rFont val="Arial Narrow"/>
        <family val="2"/>
      </rPr>
      <t>Reactivar</t>
    </r>
    <r>
      <rPr>
        <sz val="10"/>
        <rFont val="Arial Narrow"/>
        <family val="2"/>
      </rPr>
      <t xml:space="preserve"> (1) </t>
    </r>
    <r>
      <rPr>
        <b/>
        <sz val="10"/>
        <rFont val="Arial Narrow"/>
        <family val="2"/>
      </rPr>
      <t>Comité Departamental de Seguridad Alimentaria.</t>
    </r>
  </si>
  <si>
    <t>Comité Departamental de Seguridad Alimentaria reactivado</t>
  </si>
  <si>
    <r>
      <t xml:space="preserve">Formular e implementar (1) </t>
    </r>
    <r>
      <rPr>
        <b/>
        <sz val="10"/>
        <rFont val="Arial Narrow"/>
        <family val="2"/>
      </rPr>
      <t>plan de seguridad alimentaria y nutricional</t>
    </r>
    <r>
      <rPr>
        <sz val="10"/>
        <rFont val="Arial Narrow"/>
        <family val="2"/>
      </rPr>
      <t>.</t>
    </r>
  </si>
  <si>
    <t>Municipios beneficiados con el plan de seguridad alimentaria y nutricional</t>
  </si>
  <si>
    <r>
      <t>Formular e implementar (1) p</t>
    </r>
    <r>
      <rPr>
        <b/>
        <sz val="10"/>
        <rFont val="Arial Narrow"/>
        <family val="2"/>
      </rPr>
      <t>olítica departamental para el cumplimiento al derecho humano a la alimentación adecuada y sostenible (DHAAS)</t>
    </r>
    <r>
      <rPr>
        <sz val="10"/>
        <rFont val="Arial Narrow"/>
        <family val="2"/>
      </rPr>
      <t xml:space="preserve">. </t>
    </r>
  </si>
  <si>
    <t>Política formulada e implementada.</t>
  </si>
  <si>
    <t>PAE DEL CAMBIO</t>
  </si>
  <si>
    <r>
      <rPr>
        <b/>
        <sz val="10"/>
        <rFont val="Arial Narrow"/>
        <family val="2"/>
      </rPr>
      <t xml:space="preserve">Beneficiar (570.000) estudiantes con alimentación escolar </t>
    </r>
    <r>
      <rPr>
        <sz val="10"/>
        <rFont val="Arial Narrow"/>
        <family val="2"/>
      </rPr>
      <t xml:space="preserve">durante los 4 años. </t>
    </r>
  </si>
  <si>
    <t>Estudiantes beneficiados con alimentación escolar</t>
  </si>
  <si>
    <r>
      <t xml:space="preserve">Diseñar e implementar (1) </t>
    </r>
    <r>
      <rPr>
        <b/>
        <sz val="10"/>
        <rFont val="Arial Narrow"/>
        <family val="2"/>
      </rPr>
      <t xml:space="preserve">aplicación (APP) </t>
    </r>
    <r>
      <rPr>
        <sz val="10"/>
        <rFont val="Arial Narrow"/>
        <family val="2"/>
      </rPr>
      <t xml:space="preserve">para uso de la comunidad educativa (maestros, padres, niños) para el </t>
    </r>
    <r>
      <rPr>
        <b/>
        <sz val="10"/>
        <rFont val="Arial Narrow"/>
        <family val="2"/>
      </rPr>
      <t xml:space="preserve">seguimiento y control del PAE </t>
    </r>
    <r>
      <rPr>
        <sz val="10"/>
        <rFont val="Arial Narrow"/>
        <family val="2"/>
      </rPr>
      <t>en tiempo real.</t>
    </r>
  </si>
  <si>
    <t>Aplicación diseñada e implementada</t>
  </si>
  <si>
    <t>Oficina TIC</t>
  </si>
  <si>
    <r>
      <t xml:space="preserve">Crear y poner en funcionamiento (1) </t>
    </r>
    <r>
      <rPr>
        <b/>
        <sz val="10"/>
        <rFont val="Arial Narrow"/>
        <family val="2"/>
      </rPr>
      <t>comité popular de participación donde opera el programa de alimentación</t>
    </r>
    <r>
      <rPr>
        <sz val="10"/>
        <rFont val="Arial Narrow"/>
        <family val="2"/>
      </rPr>
      <t xml:space="preserve"> en las instituciones educativas. </t>
    </r>
  </si>
  <si>
    <t xml:space="preserve">Comité popular de participación creado y en funcionamiento </t>
  </si>
  <si>
    <r>
      <rPr>
        <b/>
        <sz val="10"/>
        <rFont val="Arial Narrow"/>
        <family val="2"/>
      </rPr>
      <t>Reformular el PAE</t>
    </r>
    <r>
      <rPr>
        <sz val="10"/>
        <rFont val="Arial Narrow"/>
        <family val="2"/>
      </rPr>
      <t xml:space="preserve"> para comprometer a toda la sociedad en el propósito que niños, niñas y jóvenes reciban alimentos con calidad y en forma oportuna, fortaleciendo y ampliando su cobertura y asegurando la ejecución transparente de los recursos. </t>
    </r>
  </si>
  <si>
    <t>PAE reformulado</t>
  </si>
  <si>
    <r>
      <t xml:space="preserve">Establecer la </t>
    </r>
    <r>
      <rPr>
        <b/>
        <sz val="10"/>
        <rFont val="Arial Narrow"/>
        <family val="2"/>
      </rPr>
      <t xml:space="preserve">minuta patron de alimentación por Subregiones </t>
    </r>
    <r>
      <rPr>
        <sz val="10"/>
        <rFont val="Arial Narrow"/>
        <family val="2"/>
      </rPr>
      <t>del Departamento, a través procesos participativos con autoridades, instancias y personas interesadas.</t>
    </r>
  </si>
  <si>
    <t xml:space="preserve">Minuta patrón establecida </t>
  </si>
  <si>
    <t>Realizar (1) Evaluación de impacto bienal del Programa de Alimentación Escolar PAE, que permita la identificación de oportunidades, fortalezas y debilidades en su implementación, y propuestas de mejoramiento.</t>
  </si>
  <si>
    <t xml:space="preserve">Evaluación de impacto bienal del Programa de Alimentación Escolar PAE realizada. </t>
  </si>
  <si>
    <t>RENACE LA CULTURA Y EL DEPORTE</t>
  </si>
  <si>
    <t>CAMBIO POR LA CULTURA</t>
  </si>
  <si>
    <t>MACONDO CREATIVO</t>
  </si>
  <si>
    <r>
      <t>Crear y poner en operación (1)</t>
    </r>
    <r>
      <rPr>
        <b/>
        <sz val="10"/>
        <rFont val="Arial Narrow"/>
        <family val="2"/>
      </rPr>
      <t xml:space="preserve"> fondo de estímulos para la gestión cultural</t>
    </r>
    <r>
      <rPr>
        <sz val="10"/>
        <rFont val="Arial Narrow"/>
        <family val="2"/>
      </rPr>
      <t>, (que permita el apoyo a proyectos e iniciativas creativas, donde tengan espacio las propuestas (físicas, virtuales y digitales) de promoción de la cultura y las artes, de los gestores culturales, colectivos y organizaciones culturales del Departamento.</t>
    </r>
  </si>
  <si>
    <t xml:space="preserve">Fondo de Estímulos para la gestión cultural creado y en Operación </t>
  </si>
  <si>
    <r>
      <t xml:space="preserve">Gestionar la </t>
    </r>
    <r>
      <rPr>
        <b/>
        <sz val="10"/>
        <rFont val="Arial Narrow"/>
        <family val="2"/>
      </rPr>
      <t>profesionalización de (20) artistas y cultores</t>
    </r>
    <r>
      <rPr>
        <sz val="10"/>
        <rFont val="Arial Narrow"/>
        <family val="2"/>
      </rPr>
      <t xml:space="preserve"> del Departamento. </t>
    </r>
  </si>
  <si>
    <r>
      <t xml:space="preserve">Beneficiar a (500) personas en </t>
    </r>
    <r>
      <rPr>
        <b/>
        <sz val="10"/>
        <rFont val="Arial Narrow"/>
        <family val="2"/>
      </rPr>
      <t>formulación y gestión de proyectos y emprendimiento cultural.</t>
    </r>
  </si>
  <si>
    <r>
      <t xml:space="preserve">Implementar (1) </t>
    </r>
    <r>
      <rPr>
        <b/>
        <sz val="10"/>
        <rFont val="Arial Narrow"/>
        <family val="2"/>
      </rPr>
      <t>ecosistema cultural de las músicas tradicionales</t>
    </r>
    <r>
      <rPr>
        <sz val="10"/>
        <rFont val="Arial Narrow"/>
        <family val="2"/>
      </rPr>
      <t xml:space="preserve"> de pitos y tambores de la cumbia. </t>
    </r>
  </si>
  <si>
    <t>Ecosistema cultural implementado</t>
  </si>
  <si>
    <r>
      <t xml:space="preserve">Promover </t>
    </r>
    <r>
      <rPr>
        <b/>
        <sz val="10"/>
        <rFont val="Arial Narrow"/>
        <family val="2"/>
      </rPr>
      <t xml:space="preserve">oportunidades de empleo al 85% de los artistas caracterizados </t>
    </r>
    <r>
      <rPr>
        <sz val="10"/>
        <rFont val="Arial Narrow"/>
        <family val="2"/>
      </rPr>
      <t>en el Departamento, a través de la operación del fondo de estímulos.</t>
    </r>
  </si>
  <si>
    <t>Artistas, gestores y cultores con nuevas oportunidades de empleo</t>
  </si>
  <si>
    <r>
      <t xml:space="preserve">Formular y ejecutar (1) programa de cultura ciudadana para la legalidad y los espacios públicos seguros: </t>
    </r>
    <r>
      <rPr>
        <b/>
        <sz val="10"/>
        <rFont val="Arial Narrow"/>
        <family val="2"/>
      </rPr>
      <t xml:space="preserve">CAMBIA, PONTE LA CAMISETA. </t>
    </r>
  </si>
  <si>
    <t xml:space="preserve">Programa de cultura ciudadana formulado y en ejecución </t>
  </si>
  <si>
    <r>
      <t xml:space="preserve">Implementar (1) programa de </t>
    </r>
    <r>
      <rPr>
        <b/>
        <sz val="10"/>
        <rFont val="Arial Narrow"/>
        <family val="2"/>
      </rPr>
      <t xml:space="preserve">actividades lúdicas y pedagógicas. </t>
    </r>
  </si>
  <si>
    <t>Programa de actividades lúdicas y pedagógicas, implementados</t>
  </si>
  <si>
    <t xml:space="preserve">CASAS GABO </t>
  </si>
  <si>
    <r>
      <t xml:space="preserve">Gestionar la adecuación y dotación de (3) </t>
    </r>
    <r>
      <rPr>
        <b/>
        <sz val="10"/>
        <rFont val="Arial Narrow"/>
        <family val="2"/>
      </rPr>
      <t>casas GABO</t>
    </r>
    <r>
      <rPr>
        <sz val="10"/>
        <rFont val="Arial Narrow"/>
        <family val="2"/>
      </rPr>
      <t xml:space="preserve"> para el fomento de lectura, escritura e investigación.</t>
    </r>
  </si>
  <si>
    <t>Casas adecuadas y dotadas</t>
  </si>
  <si>
    <t>Realizar (60) talleres de lectura y escritura en el marco de las Ferias de la Equidad.</t>
  </si>
  <si>
    <t xml:space="preserve">Talleres realizados </t>
  </si>
  <si>
    <t>Diseñar e implementar (1) ruta para el fortalemiento de las capacidades de los bibliotecarios públicos y comunitarios del Departamento.</t>
  </si>
  <si>
    <t xml:space="preserve">Ruta diseñada e implementada </t>
  </si>
  <si>
    <r>
      <t xml:space="preserve">Gestionar la </t>
    </r>
    <r>
      <rPr>
        <b/>
        <sz val="10"/>
        <rFont val="Arial Narrow"/>
        <family val="2"/>
      </rPr>
      <t xml:space="preserve">dotación de (20) bibliotecas escolares, públicas y comunitarias </t>
    </r>
    <r>
      <rPr>
        <sz val="10"/>
        <rFont val="Arial Narrow"/>
        <family val="2"/>
      </rPr>
      <t>con el apoyo del Ministerio de Cultura y Ministerio de Educación Nacional.</t>
    </r>
  </si>
  <si>
    <t>Bibliotecas públicas y comunitarias dotadas</t>
  </si>
  <si>
    <t>RUTA MACONDO Y DE LA CUMBIA</t>
  </si>
  <si>
    <r>
      <t xml:space="preserve">Brindar asistencia técnica y financiera (20) </t>
    </r>
    <r>
      <rPr>
        <b/>
        <sz val="10"/>
        <rFont val="Arial Narrow"/>
        <family val="2"/>
      </rPr>
      <t xml:space="preserve">festivales folclóricos tradicionales. </t>
    </r>
  </si>
  <si>
    <t xml:space="preserve">Festivales folclóricos tradicionales apoyados </t>
  </si>
  <si>
    <r>
      <t xml:space="preserve">Promover (16) </t>
    </r>
    <r>
      <rPr>
        <b/>
        <sz val="10"/>
        <rFont val="Arial Narrow"/>
        <family val="2"/>
      </rPr>
      <t>publicaciones artísticas, culturales, patrimoniales y de promoción de la cultura.</t>
    </r>
  </si>
  <si>
    <t>Publicaciones realizadas</t>
  </si>
  <si>
    <t>CAMBIO EN LA GESTIÓN CULTURAL</t>
  </si>
  <si>
    <r>
      <t xml:space="preserve">Realizar (30) encuentros subregionales de agentes culturales, artísticos y  ciudadanos con el objeto de fortalecer la </t>
    </r>
    <r>
      <rPr>
        <b/>
        <sz val="10"/>
        <rFont val="Arial Narrow"/>
        <family val="2"/>
      </rPr>
      <t>red de gestión y cooperación cultural.</t>
    </r>
  </si>
  <si>
    <t xml:space="preserve">Encuentros subregionales realizados </t>
  </si>
  <si>
    <r>
      <t xml:space="preserve">Promover la creación de (1) </t>
    </r>
    <r>
      <rPr>
        <b/>
        <sz val="10"/>
        <rFont val="Arial Narrow"/>
        <family val="2"/>
      </rPr>
      <t xml:space="preserve">agenda cultural </t>
    </r>
    <r>
      <rPr>
        <sz val="10"/>
        <rFont val="Arial Narrow"/>
        <family val="2"/>
      </rPr>
      <t>que articule las manifestaciones culturales y artísticas de todos los municipios del Departamento y el Distrito de Santa Marta.</t>
    </r>
  </si>
  <si>
    <t>Agenda cultural creada</t>
  </si>
  <si>
    <r>
      <t xml:space="preserve">Poner en funcionamiento y dotar (1) </t>
    </r>
    <r>
      <rPr>
        <b/>
        <sz val="10"/>
        <rFont val="Arial Narrow"/>
        <family val="2"/>
      </rPr>
      <t>fábrica de arte</t>
    </r>
    <r>
      <rPr>
        <sz val="10"/>
        <rFont val="Arial Narrow"/>
        <family val="2"/>
      </rPr>
      <t xml:space="preserve"> “Infraestructura de Gota de Leche”.</t>
    </r>
  </si>
  <si>
    <t xml:space="preserve">Adecuación y dotación realizada </t>
  </si>
  <si>
    <r>
      <t xml:space="preserve">Implementar (1) </t>
    </r>
    <r>
      <rPr>
        <b/>
        <sz val="10"/>
        <rFont val="Arial Narrow"/>
        <family val="2"/>
      </rPr>
      <t>plataforma digital para la oferta cultural.</t>
    </r>
  </si>
  <si>
    <t>Plataforma digital implementada</t>
  </si>
  <si>
    <r>
      <t xml:space="preserve">Crear y poner en funcionamiento (1) </t>
    </r>
    <r>
      <rPr>
        <b/>
        <sz val="10"/>
        <rFont val="Arial Narrow"/>
        <family val="2"/>
      </rPr>
      <t>Sistema Departamental de Cultura.</t>
    </r>
  </si>
  <si>
    <t>Sistema Departamental de Cultura creado</t>
  </si>
  <si>
    <r>
      <t xml:space="preserve">Crear y poner en funcionamiento (1) </t>
    </r>
    <r>
      <rPr>
        <b/>
        <sz val="10"/>
        <rFont val="Arial Narrow"/>
        <family val="2"/>
      </rPr>
      <t>Consejo Departamental de Economías Creativas e Industrias Culturales.</t>
    </r>
  </si>
  <si>
    <t>Consejo Departamental de Economías Creativas e Industrias Culturales creado</t>
  </si>
  <si>
    <r>
      <t xml:space="preserve">Crear y poner en funcionamiento (1) </t>
    </r>
    <r>
      <rPr>
        <b/>
        <sz val="10"/>
        <rFont val="Arial Narrow"/>
        <family val="2"/>
      </rPr>
      <t>Consejo Departamental de Música.</t>
    </r>
  </si>
  <si>
    <t>Consejo Departamental de Música creado.</t>
  </si>
  <si>
    <t>MUSEOS POPULARES DEL CAMBIO</t>
  </si>
  <si>
    <r>
      <t xml:space="preserve">Implementar (1) </t>
    </r>
    <r>
      <rPr>
        <b/>
        <sz val="10"/>
        <rFont val="Arial Narrow"/>
        <family val="2"/>
      </rPr>
      <t>Red Departamental de Museos del Magdalena.</t>
    </r>
  </si>
  <si>
    <t>Red Departamental de Museos del Magdalena Implementada</t>
  </si>
  <si>
    <r>
      <t xml:space="preserve">Gestionar los estudios y diseños para la creación de (1) </t>
    </r>
    <r>
      <rPr>
        <b/>
        <sz val="10"/>
        <rFont val="Arial Narrow"/>
        <family val="2"/>
      </rPr>
      <t>museo multisala -Magdalena Grande-</t>
    </r>
  </si>
  <si>
    <t>Museo multisala Magdalena Grande creado</t>
  </si>
  <si>
    <r>
      <t xml:space="preserve">Crear y poner en funcionamiento (1) </t>
    </r>
    <r>
      <rPr>
        <b/>
        <sz val="10"/>
        <rFont val="Arial Narrow"/>
        <family val="2"/>
      </rPr>
      <t>Centro cultural Casa Pescaito.</t>
    </r>
  </si>
  <si>
    <t>Centro cultural Casa Pescaito creado</t>
  </si>
  <si>
    <r>
      <t xml:space="preserve">Crear y poner en funcionamiento (1) </t>
    </r>
    <r>
      <rPr>
        <b/>
        <sz val="10"/>
        <rFont val="Arial Narrow"/>
        <family val="2"/>
      </rPr>
      <t>museo de la memoria histórica de las Bananeras.</t>
    </r>
  </si>
  <si>
    <t>Museo de la memoria histórica de las bananeras creado y en funcionamiento</t>
  </si>
  <si>
    <r>
      <t>Suscribir (1) Alianza por el Cambio para los diseños y construcción de la</t>
    </r>
    <r>
      <rPr>
        <b/>
        <sz val="10"/>
        <rFont val="Arial Narrow"/>
        <family val="2"/>
      </rPr>
      <t xml:space="preserve"> casa de la memoria "Casa de la Vida".</t>
    </r>
  </si>
  <si>
    <t xml:space="preserve">Alianza para el Cambio Suscrita y en ejecución </t>
  </si>
  <si>
    <r>
      <t xml:space="preserve">Crear y poner en funcionamiento (1) </t>
    </r>
    <r>
      <rPr>
        <b/>
        <sz val="10"/>
        <rFont val="Arial Narrow"/>
        <family val="2"/>
      </rPr>
      <t>Museo de pequeño formato.</t>
    </r>
  </si>
  <si>
    <t>Museo de pequeño formato creado y en funcionamiento</t>
  </si>
  <si>
    <t>CAMBIO POR EL PATRIMONIO INMATERIAL</t>
  </si>
  <si>
    <r>
      <t xml:space="preserve">Realizar (1) documento de </t>
    </r>
    <r>
      <rPr>
        <b/>
        <sz val="10"/>
        <rFont val="Arial Narrow"/>
        <family val="2"/>
      </rPr>
      <t>inventario de bienes culturales</t>
    </r>
    <r>
      <rPr>
        <sz val="10"/>
        <rFont val="Arial Narrow"/>
        <family val="2"/>
      </rPr>
      <t xml:space="preserve"> inmuebles, muebles e intangibles del patrimonio.</t>
    </r>
  </si>
  <si>
    <t>Inventario realizado</t>
  </si>
  <si>
    <r>
      <t xml:space="preserve">Realizar (3) procesos de </t>
    </r>
    <r>
      <rPr>
        <b/>
        <sz val="10"/>
        <rFont val="Arial Narrow"/>
        <family val="2"/>
      </rPr>
      <t xml:space="preserve">salvaguardia efectiva </t>
    </r>
    <r>
      <rPr>
        <sz val="10"/>
        <rFont val="Arial Narrow"/>
        <family val="2"/>
      </rPr>
      <t>del patrimonio inmaterial.</t>
    </r>
  </si>
  <si>
    <t>Procesos realizados</t>
  </si>
  <si>
    <r>
      <t xml:space="preserve">Formular e implementar (1) </t>
    </r>
    <r>
      <rPr>
        <b/>
        <sz val="10"/>
        <rFont val="Arial Narrow"/>
        <family val="2"/>
      </rPr>
      <t>plan de conservación del patrimonio</t>
    </r>
    <r>
      <rPr>
        <sz val="10"/>
        <rFont val="Arial Narrow"/>
        <family val="2"/>
      </rPr>
      <t xml:space="preserve"> cultural del magdalena.</t>
    </r>
  </si>
  <si>
    <t>Plan Formulado e implementado</t>
  </si>
  <si>
    <r>
      <t xml:space="preserve">Formular y ejecutar (1) proyecto con </t>
    </r>
    <r>
      <rPr>
        <b/>
        <sz val="10"/>
        <rFont val="Arial Narrow"/>
        <family val="2"/>
      </rPr>
      <t>reconocimiento de los saberes ancestrales</t>
    </r>
    <r>
      <rPr>
        <sz val="10"/>
        <rFont val="Arial Narrow"/>
        <family val="2"/>
      </rPr>
      <t>, las tradiciones, los usos, costumbres de los pueblos indígenas y afrodescendientes.</t>
    </r>
  </si>
  <si>
    <t>CAMBIO POR EL DEPORTE Y LA RECREACIÓN</t>
  </si>
  <si>
    <t>CAMBIO PARA EL ALTO RENDIMIENTO DEPORTIVO</t>
  </si>
  <si>
    <t>4. DEPORTE PARA LA ALEGRIA</t>
  </si>
  <si>
    <r>
      <t xml:space="preserve">Brindar asistencia técnica y financiera a (100) </t>
    </r>
    <r>
      <rPr>
        <b/>
        <sz val="10"/>
        <rFont val="Arial Narrow"/>
        <family val="2"/>
      </rPr>
      <t>atletas de alto rendimiento</t>
    </r>
    <r>
      <rPr>
        <sz val="10"/>
        <rFont val="Arial Narrow"/>
        <family val="2"/>
      </rPr>
      <t xml:space="preserve"> en el cuatrienio.</t>
    </r>
  </si>
  <si>
    <t>Atletas apoyados</t>
  </si>
  <si>
    <t>Indeporte</t>
  </si>
  <si>
    <t xml:space="preserve">Fortalecer (16) ligas deportivas existentes y gestionar la creación de nuevas en el Magdalena mediante apoyo económico, capacitación y acompañamiento permanente. </t>
  </si>
  <si>
    <t>Ligas Fortalecidas</t>
  </si>
  <si>
    <t>CAMBIA Y MUÉVETE POR LA VIDA</t>
  </si>
  <si>
    <r>
      <t xml:space="preserve">Promover la participación de (80.000) personas en </t>
    </r>
    <r>
      <rPr>
        <b/>
        <sz val="10"/>
        <rFont val="Arial Narrow"/>
        <family val="2"/>
      </rPr>
      <t>actividades físicas y recreo deportivas</t>
    </r>
    <r>
      <rPr>
        <sz val="10"/>
        <rFont val="Arial Narrow"/>
        <family val="2"/>
      </rPr>
      <t xml:space="preserve"> (de manera presencial y virtual) en el Departamento.</t>
    </r>
  </si>
  <si>
    <t xml:space="preserve">Personas participantes </t>
  </si>
  <si>
    <t>PARQUES DE LA EQUIDAD Y LA ALEGRIA</t>
  </si>
  <si>
    <r>
      <t xml:space="preserve">Gestionar la construcción y/o intervención de (2) </t>
    </r>
    <r>
      <rPr>
        <b/>
        <sz val="10"/>
        <rFont val="Arial Narrow"/>
        <family val="2"/>
      </rPr>
      <t>pistas subregionales</t>
    </r>
    <r>
      <rPr>
        <sz val="10"/>
        <rFont val="Arial Narrow"/>
        <family val="2"/>
      </rPr>
      <t>.</t>
    </r>
  </si>
  <si>
    <t>Pistas subregionales intervenidas</t>
  </si>
  <si>
    <r>
      <t xml:space="preserve">Gestionar la construcción y/o intervención de (6) </t>
    </r>
    <r>
      <rPr>
        <b/>
        <sz val="10"/>
        <rFont val="Arial Narrow"/>
        <family val="2"/>
      </rPr>
      <t>coliseos subregionales</t>
    </r>
    <r>
      <rPr>
        <sz val="10"/>
        <rFont val="Arial Narrow"/>
        <family val="2"/>
      </rPr>
      <t>.</t>
    </r>
  </si>
  <si>
    <t xml:space="preserve">Coliseos subregionales construidos y/o intervenidos  </t>
  </si>
  <si>
    <t>Gestionar la construcción de (1) parque urbano en el antiguo lote del Rumbódromo</t>
  </si>
  <si>
    <t>Parque construido</t>
  </si>
  <si>
    <r>
      <t xml:space="preserve">Gestionar la construcción de la II Fase del </t>
    </r>
    <r>
      <rPr>
        <b/>
        <sz val="10"/>
        <rFont val="Arial Narrow"/>
        <family val="2"/>
      </rPr>
      <t>Parque Lineal del Ziruma en Santa Marta</t>
    </r>
    <r>
      <rPr>
        <sz val="10"/>
        <rFont val="Arial Narrow"/>
        <family val="2"/>
      </rPr>
      <t>.</t>
    </r>
  </si>
  <si>
    <t>Kilómetros adicionales construidos</t>
  </si>
  <si>
    <r>
      <t xml:space="preserve">Gestionar la construcción y/o intervención de (8) </t>
    </r>
    <r>
      <rPr>
        <b/>
        <sz val="10"/>
        <rFont val="Arial Narrow"/>
        <family val="2"/>
      </rPr>
      <t>Parques de la Equidad y la Alegría</t>
    </r>
    <r>
      <rPr>
        <sz val="10"/>
        <rFont val="Arial Narrow"/>
        <family val="2"/>
      </rPr>
      <t xml:space="preserve">. </t>
    </r>
  </si>
  <si>
    <t>Parques construidos y/o intervenidos</t>
  </si>
  <si>
    <t>EVENTOS DEPORTIVOS DEL CAMBIO</t>
  </si>
  <si>
    <r>
      <t xml:space="preserve">Realizar (2) </t>
    </r>
    <r>
      <rPr>
        <b/>
        <sz val="10"/>
        <rFont val="Arial Narrow"/>
        <family val="2"/>
      </rPr>
      <t>juegos deportivos departamentales</t>
    </r>
    <r>
      <rPr>
        <sz val="10"/>
        <rFont val="Arial Narrow"/>
        <family val="2"/>
      </rPr>
      <t>.</t>
    </r>
  </si>
  <si>
    <t>Juegos deportivos realizados</t>
  </si>
  <si>
    <r>
      <t xml:space="preserve">Realizar (6) </t>
    </r>
    <r>
      <rPr>
        <b/>
        <sz val="10"/>
        <rFont val="Arial Narrow"/>
        <family val="2"/>
      </rPr>
      <t>eventos propios del Magdalena</t>
    </r>
    <r>
      <rPr>
        <sz val="10"/>
        <rFont val="Arial Narrow"/>
        <family val="2"/>
      </rPr>
      <t xml:space="preserve"> (Vuelta Ciclística Macondo, Triatlón Sierra Nevada y la Maratón Nocturna, entre otros).</t>
    </r>
  </si>
  <si>
    <t>Eventos realizados</t>
  </si>
  <si>
    <r>
      <t xml:space="preserve">Realizar (2) </t>
    </r>
    <r>
      <rPr>
        <b/>
        <sz val="10"/>
        <rFont val="Arial Narrow"/>
        <family val="2"/>
      </rPr>
      <t>juegos deportivos comunales</t>
    </r>
    <r>
      <rPr>
        <sz val="10"/>
        <rFont val="Arial Narrow"/>
        <family val="2"/>
      </rPr>
      <t>.</t>
    </r>
  </si>
  <si>
    <r>
      <t xml:space="preserve">Realizar (3) </t>
    </r>
    <r>
      <rPr>
        <b/>
        <sz val="10"/>
        <rFont val="Arial Narrow"/>
        <family val="2"/>
      </rPr>
      <t>juegos deportivos Intercolegiados – Supérate</t>
    </r>
    <r>
      <rPr>
        <sz val="10"/>
        <rFont val="Arial Narrow"/>
        <family val="2"/>
      </rPr>
      <t>.</t>
    </r>
  </si>
  <si>
    <r>
      <t>Realizar (2)</t>
    </r>
    <r>
      <rPr>
        <b/>
        <sz val="10"/>
        <rFont val="Arial Narrow"/>
        <family val="2"/>
      </rPr>
      <t xml:space="preserve"> juegos deportivos del Magisterio</t>
    </r>
    <r>
      <rPr>
        <sz val="10"/>
        <rFont val="Arial Narrow"/>
        <family val="2"/>
      </rPr>
      <t>.</t>
    </r>
  </si>
  <si>
    <r>
      <t xml:space="preserve">Realizar (6) </t>
    </r>
    <r>
      <rPr>
        <b/>
        <sz val="10"/>
        <rFont val="Arial Narrow"/>
        <family val="2"/>
      </rPr>
      <t xml:space="preserve">juegos deportivos poblacionales </t>
    </r>
    <r>
      <rPr>
        <sz val="10"/>
        <rFont val="Arial Narrow"/>
        <family val="2"/>
      </rPr>
      <t xml:space="preserve"> (indígenas, afros, desplazados, LGTBIQ+, mujeres, discapacitados, entre otros).</t>
    </r>
  </si>
  <si>
    <r>
      <t xml:space="preserve">Apoyar técnica y logísticamente a (2) </t>
    </r>
    <r>
      <rPr>
        <b/>
        <sz val="10"/>
        <rFont val="Arial Narrow"/>
        <family val="2"/>
      </rPr>
      <t>eventos deportivos internacionales del ciclo olímpico</t>
    </r>
    <r>
      <rPr>
        <sz val="10"/>
        <rFont val="Arial Narrow"/>
        <family val="2"/>
      </rPr>
      <t>.</t>
    </r>
  </si>
  <si>
    <r>
      <t xml:space="preserve">Apoyar técnica y logísticamente a (2) </t>
    </r>
    <r>
      <rPr>
        <b/>
        <sz val="10"/>
        <rFont val="Arial Narrow"/>
        <family val="2"/>
      </rPr>
      <t>eventos deportivos internacionales</t>
    </r>
    <r>
      <rPr>
        <sz val="10"/>
        <rFont val="Arial Narrow"/>
        <family val="2"/>
      </rPr>
      <t>.</t>
    </r>
  </si>
  <si>
    <r>
      <t xml:space="preserve">Apoyar técnica y logísticamente a (30) </t>
    </r>
    <r>
      <rPr>
        <b/>
        <sz val="10"/>
        <rFont val="Arial Narrow"/>
        <family val="2"/>
      </rPr>
      <t>eventos deportivos en el Departamento</t>
    </r>
    <r>
      <rPr>
        <sz val="10"/>
        <rFont val="Arial Narrow"/>
        <family val="2"/>
      </rPr>
      <t>.</t>
    </r>
  </si>
  <si>
    <t>Eventos apoyados</t>
  </si>
  <si>
    <r>
      <t xml:space="preserve">Formular e implementar (1) </t>
    </r>
    <r>
      <rPr>
        <b/>
        <sz val="10"/>
        <rFont val="Arial Narrow"/>
        <family val="2"/>
      </rPr>
      <t>plan maestro del deporte</t>
    </r>
    <r>
      <rPr>
        <sz val="10"/>
        <rFont val="Arial Narrow"/>
        <family val="2"/>
      </rPr>
      <t xml:space="preserve">, la recreación y la actividad física para el departamento del Magdalena a 10 años. </t>
    </r>
  </si>
  <si>
    <t>Postular al departamento como sede de (2) competencias deportivas de carácter nacional e internacional.</t>
  </si>
  <si>
    <t>Postulaciones realizadas</t>
  </si>
  <si>
    <t>REVOLUCIÓN AMBIENTAL</t>
  </si>
  <si>
    <t>RENACE EL AGUA Y LA NATURALEZA</t>
  </si>
  <si>
    <t>CAMBIO POR LOS RECURSOS HÍDRICOS Y LA BIODIVERSIDAD</t>
  </si>
  <si>
    <t xml:space="preserve">CAMBIO EN LA GOBERNANZA DEL AGUA </t>
  </si>
  <si>
    <t>7. GESTION AMBIENTAL POR LA VIDA</t>
  </si>
  <si>
    <r>
      <rPr>
        <b/>
        <sz val="10"/>
        <rFont val="Arial Narrow"/>
        <family val="2"/>
      </rPr>
      <t xml:space="preserve">Restaurar y/o recuperar ambientalmente </t>
    </r>
    <r>
      <rPr>
        <sz val="10"/>
        <rFont val="Arial Narrow"/>
        <family val="2"/>
      </rPr>
      <t xml:space="preserve">(1.300) hectáreas en áreas de </t>
    </r>
    <r>
      <rPr>
        <b/>
        <sz val="10"/>
        <rFont val="Arial Narrow"/>
        <family val="2"/>
      </rPr>
      <t>cuencas hídricas</t>
    </r>
    <r>
      <rPr>
        <sz val="10"/>
        <rFont val="Arial Narrow"/>
        <family val="2"/>
      </rPr>
      <t>, área de zonas costeras, caños y ríos deteriorados con participación de las comunidades indígenas y demás población.</t>
    </r>
  </si>
  <si>
    <t>Hectáreas recuperadas</t>
  </si>
  <si>
    <t>Oficina de Medio Ambiente</t>
  </si>
  <si>
    <r>
      <t xml:space="preserve">Diseñar e implementar (1) </t>
    </r>
    <r>
      <rPr>
        <b/>
        <sz val="10"/>
        <rFont val="Arial Narrow"/>
        <family val="2"/>
      </rPr>
      <t>proyecto de investigación para el estudio de diferentes formas de uso de suelo</t>
    </r>
    <r>
      <rPr>
        <sz val="10"/>
        <rFont val="Arial Narrow"/>
        <family val="2"/>
      </rPr>
      <t xml:space="preserve"> y coberturas vegetales de cuencas, y su relación con mantenimiento del recurso hídrico en calidad y cantidad, bajo el esquema de PSA.</t>
    </r>
  </si>
  <si>
    <t>Proyecto de investigacion para el estudio de diferentes formas de uso desuelo y coberturas vegetales de cuencas implementado</t>
  </si>
  <si>
    <r>
      <t xml:space="preserve">Gestionar la construcción de (54) </t>
    </r>
    <r>
      <rPr>
        <b/>
        <sz val="10"/>
        <rFont val="Arial Narrow"/>
        <family val="2"/>
      </rPr>
      <t>viveros comunitarios</t>
    </r>
    <r>
      <rPr>
        <sz val="10"/>
        <rFont val="Arial Narrow"/>
        <family val="2"/>
      </rPr>
      <t xml:space="preserve"> de producción de material vegetal para reforestación y apoyo a la reconversión.</t>
    </r>
  </si>
  <si>
    <t>Viveros comunitarios de produccion dematerial vegetal para reforestacion contruido</t>
  </si>
  <si>
    <r>
      <t xml:space="preserve">Realizar (30) jornadas de </t>
    </r>
    <r>
      <rPr>
        <b/>
        <sz val="10"/>
        <rFont val="Arial Narrow"/>
        <family val="2"/>
      </rPr>
      <t>capacitación y asistencia técnica agrícola y ambiental</t>
    </r>
    <r>
      <rPr>
        <sz val="10"/>
        <rFont val="Arial Narrow"/>
        <family val="2"/>
      </rPr>
      <t xml:space="preserve">. </t>
    </r>
  </si>
  <si>
    <t>Jornada de capacitacion y asistencia tecnica agricola y ambiental realiza</t>
  </si>
  <si>
    <t>Gestionar un modelo de Banco de Hábitat para la regeneración y conservación de biodiversidad</t>
  </si>
  <si>
    <t>Banco de Habitat en Funcionamiento</t>
  </si>
  <si>
    <t>CAMBIO POR EL PATRIMONIO NATURAL</t>
  </si>
  <si>
    <r>
      <t xml:space="preserve">Gestionar la reconversión de (1.500) hectáreas productivas con </t>
    </r>
    <r>
      <rPr>
        <b/>
        <sz val="10"/>
        <rFont val="Arial Narrow"/>
        <family val="2"/>
      </rPr>
      <t>prácticas ambientales sostenibles</t>
    </r>
    <r>
      <rPr>
        <sz val="10"/>
        <rFont val="Arial Narrow"/>
        <family val="2"/>
      </rPr>
      <t>, mediante procesos de innovación social con comunidades en el Departamento.</t>
    </r>
  </si>
  <si>
    <t>Hectareas productivas con practicas ambientales  sostenibles reconvertidas</t>
  </si>
  <si>
    <r>
      <t xml:space="preserve">Formular e implementar (1) plan de restauración y/o </t>
    </r>
    <r>
      <rPr>
        <b/>
        <sz val="10"/>
        <rFont val="Arial Narrow"/>
        <family val="2"/>
      </rPr>
      <t>recuperación de hectáreas de áreas de interés ambiental</t>
    </r>
    <r>
      <rPr>
        <sz val="10"/>
        <rFont val="Arial Narrow"/>
        <family val="2"/>
      </rPr>
      <t xml:space="preserve"> .</t>
    </r>
  </si>
  <si>
    <t xml:space="preserve">Plan de restauración y/o recuperacion de hectáreas de areas de interés ambiental </t>
  </si>
  <si>
    <r>
      <t xml:space="preserve">Promover (1) </t>
    </r>
    <r>
      <rPr>
        <b/>
        <sz val="10"/>
        <rFont val="Arial Narrow"/>
        <family val="2"/>
      </rPr>
      <t xml:space="preserve">campaña para la erradicación o sustitución del Asbesto </t>
    </r>
    <r>
      <rPr>
        <sz val="10"/>
        <rFont val="Arial Narrow"/>
        <family val="2"/>
      </rPr>
      <t xml:space="preserve">en los proyectos de construcción en el Departamento, por materiales ambientalmente sostenibles y saludables. </t>
    </r>
  </si>
  <si>
    <t>Campaña paraa la erradicación o sustitución del Asbesto en los proyecto de construcción en el Departamento promovida</t>
  </si>
  <si>
    <r>
      <t xml:space="preserve">Realizar (16) </t>
    </r>
    <r>
      <rPr>
        <b/>
        <sz val="10"/>
        <rFont val="Arial Narrow"/>
        <family val="2"/>
      </rPr>
      <t xml:space="preserve">actividades de vigilancia ambiental </t>
    </r>
    <r>
      <rPr>
        <sz val="10"/>
        <rFont val="Arial Narrow"/>
        <family val="2"/>
      </rPr>
      <t xml:space="preserve">de protección para fortalecer la capacidad técnica y operativa. </t>
    </r>
  </si>
  <si>
    <t>Actividades de vigilancia ambiental realizada</t>
  </si>
  <si>
    <t xml:space="preserve">CAMBIO POR LA FLORA Y FAUNA </t>
  </si>
  <si>
    <r>
      <t>Gestionar la implementación de (1) S</t>
    </r>
    <r>
      <rPr>
        <b/>
        <sz val="10"/>
        <rFont val="Arial Narrow"/>
        <family val="2"/>
      </rPr>
      <t>istema de atención, valoración y recuperación de fauna silvestre</t>
    </r>
    <r>
      <rPr>
        <sz val="10"/>
        <rFont val="Arial Narrow"/>
        <family val="2"/>
      </rPr>
      <t>, que propenda por el cumplimiento de la política ambiental para la prevención del tráfico de fauna.</t>
    </r>
  </si>
  <si>
    <t>Sistema de atencion valoración y recuperación de fauna  silvestre implementados</t>
  </si>
  <si>
    <r>
      <t xml:space="preserve">Crear y poner en operación (1) </t>
    </r>
    <r>
      <rPr>
        <b/>
        <sz val="10"/>
        <rFont val="Arial Narrow"/>
        <family val="2"/>
      </rPr>
      <t>Plan de bienestar y trato digno de los animales</t>
    </r>
    <r>
      <rPr>
        <sz val="10"/>
        <rFont val="Arial Narrow"/>
        <family val="2"/>
      </rPr>
      <t xml:space="preserve">, que incluya albergues, cosos municipales o centros de bienestar animal, apoyo a las juntas defensoras de animales, impulso de estrategias educativas y sustitución de vehículos de tracción animal. </t>
    </r>
  </si>
  <si>
    <t>Plan  de bienestar y trato digno de los animales operando</t>
  </si>
  <si>
    <r>
      <t xml:space="preserve">Gestionar la implementación de (1) </t>
    </r>
    <r>
      <rPr>
        <b/>
        <sz val="10"/>
        <rFont val="Arial Narrow"/>
        <family val="2"/>
      </rPr>
      <t>Centro de valoración, atención y protección animal,</t>
    </r>
    <r>
      <rPr>
        <sz val="10"/>
        <rFont val="Arial Narrow"/>
        <family val="2"/>
      </rPr>
      <t xml:space="preserve"> con una red móvil de asistencia. programas de vacunación, control de natalidad, tenencia de animales y manejo de fauna domestica (caninos, felinos, entre otros).</t>
    </r>
  </si>
  <si>
    <t>Centro de valoración atención y proteccion animal implementación</t>
  </si>
  <si>
    <t>CAMBIO EN LA GESTIÓN DEL RIESGO Y RESILIENCIA</t>
  </si>
  <si>
    <t>CAMBIO EN LA RESILIENCIA CLIMÁTICA</t>
  </si>
  <si>
    <r>
      <t>Conformar y realizar jornadas de capacitación a (16) brigadas para el monitoreo, vigilancia y</t>
    </r>
    <r>
      <rPr>
        <b/>
        <sz val="10"/>
        <rFont val="Arial Narrow"/>
        <family val="2"/>
      </rPr>
      <t xml:space="preserve"> control de incendios forestales y alertas tempranas </t>
    </r>
    <r>
      <rPr>
        <sz val="10"/>
        <rFont val="Arial Narrow"/>
        <family val="2"/>
      </rPr>
      <t xml:space="preserve">por riesgos. </t>
    </r>
  </si>
  <si>
    <t xml:space="preserve">Brigadas con Jornadas de capacitación a realizadas </t>
  </si>
  <si>
    <t>Oficina de Gestión del Riesgo</t>
  </si>
  <si>
    <r>
      <t xml:space="preserve">Gestionar la ejecución de (4) proyectos integrales para el </t>
    </r>
    <r>
      <rPr>
        <b/>
        <sz val="10"/>
        <rFont val="Arial Narrow"/>
        <family val="2"/>
      </rPr>
      <t>control de la erosión costera</t>
    </r>
    <r>
      <rPr>
        <sz val="10"/>
        <rFont val="Arial Narrow"/>
        <family val="2"/>
      </rPr>
      <t xml:space="preserve">. gestionar con FONTUR o Privados como la Marina la reconfiguración de la Playa de la Bahia de Santa Marta </t>
    </r>
  </si>
  <si>
    <t xml:space="preserve">Proyectos ejectutados </t>
  </si>
  <si>
    <r>
      <t xml:space="preserve">Gestionar la construcción de (2) proyectos de obras de </t>
    </r>
    <r>
      <rPr>
        <b/>
        <sz val="10"/>
        <rFont val="Arial Narrow"/>
        <family val="2"/>
      </rPr>
      <t>mitigación de riesgos en sitios críticos municipales</t>
    </r>
    <r>
      <rPr>
        <sz val="10"/>
        <rFont val="Arial Narrow"/>
        <family val="2"/>
      </rPr>
      <t>.</t>
    </r>
  </si>
  <si>
    <t>Proyectos construidos</t>
  </si>
  <si>
    <r>
      <t xml:space="preserve">Brindar asistencia técnica (6) municipios en la elaboración del </t>
    </r>
    <r>
      <rPr>
        <b/>
        <sz val="10"/>
        <rFont val="Arial Narrow"/>
        <family val="2"/>
      </rPr>
      <t>inventario de familias en alto riesgo no mitigable</t>
    </r>
    <r>
      <rPr>
        <sz val="10"/>
        <rFont val="Arial Narrow"/>
        <family val="2"/>
      </rPr>
      <t xml:space="preserve"> objeto de reasentamiento. </t>
    </r>
  </si>
  <si>
    <t xml:space="preserve">Municipios asistidos </t>
  </si>
  <si>
    <t>9. VIAS DEL CAMBIO</t>
  </si>
  <si>
    <r>
      <t xml:space="preserve">Formular e implementar (1) plan de acción anual para la </t>
    </r>
    <r>
      <rPr>
        <b/>
        <sz val="10"/>
        <rFont val="Arial Narrow"/>
        <family val="2"/>
      </rPr>
      <t>atención de puntos críticos</t>
    </r>
    <r>
      <rPr>
        <sz val="10"/>
        <rFont val="Arial Narrow"/>
        <family val="2"/>
      </rPr>
      <t xml:space="preserve"> a través del banco de maquinaria amarilla.</t>
    </r>
  </si>
  <si>
    <t>Plan de acción anual formulado e implementado</t>
  </si>
  <si>
    <r>
      <t xml:space="preserve">Promover la implementación de (1) </t>
    </r>
    <r>
      <rPr>
        <b/>
        <sz val="10"/>
        <rFont val="Arial Narrow"/>
        <family val="2"/>
      </rPr>
      <t>red de comunicaciones para la gestión del riesgo de desastres</t>
    </r>
    <r>
      <rPr>
        <sz val="10"/>
        <rFont val="Arial Narrow"/>
        <family val="2"/>
      </rPr>
      <t>.</t>
    </r>
  </si>
  <si>
    <t>Red comunicaciones para la gestión del riesgo de desastres implementada</t>
  </si>
  <si>
    <r>
      <t xml:space="preserve">Reglamentar y poner en funcionamiento (1) </t>
    </r>
    <r>
      <rPr>
        <b/>
        <sz val="10"/>
        <rFont val="Arial Narrow"/>
        <family val="2"/>
      </rPr>
      <t>fondo para la gestión del riesgo y cambio climático</t>
    </r>
    <r>
      <rPr>
        <sz val="10"/>
        <rFont val="Arial Narrow"/>
        <family val="2"/>
      </rPr>
      <t xml:space="preserve">. </t>
    </r>
  </si>
  <si>
    <t>Fondo para la gestión del riesgo y cambio climático en  funcionamiento</t>
  </si>
  <si>
    <r>
      <t xml:space="preserve">Reglamentar y poner en funcionamiento (1) </t>
    </r>
    <r>
      <rPr>
        <b/>
        <sz val="10"/>
        <rFont val="Arial Narrow"/>
        <family val="2"/>
      </rPr>
      <t>Red Departamental de Bomberos</t>
    </r>
    <r>
      <rPr>
        <sz val="10"/>
        <rFont val="Arial Narrow"/>
        <family val="2"/>
      </rPr>
      <t xml:space="preserve"> con construcción, dotación de estaciones y fortalecimiento a </t>
    </r>
    <r>
      <rPr>
        <b/>
        <sz val="10"/>
        <rFont val="Arial Narrow"/>
        <family val="2"/>
      </rPr>
      <t>otros organismos de respuesta</t>
    </r>
    <r>
      <rPr>
        <sz val="10"/>
        <rFont val="Arial Narrow"/>
        <family val="2"/>
      </rPr>
      <t>.</t>
    </r>
  </si>
  <si>
    <t>Red Departamental  de Bomberos en funcionamiento</t>
  </si>
  <si>
    <r>
      <t xml:space="preserve">Realizar jornadas de capacitación de (1) </t>
    </r>
    <r>
      <rPr>
        <b/>
        <sz val="10"/>
        <rFont val="Arial Narrow"/>
        <family val="2"/>
      </rPr>
      <t>Red Escolar para la gestión del riesgo y el cambio climático</t>
    </r>
    <r>
      <rPr>
        <sz val="10"/>
        <rFont val="Arial Narrow"/>
        <family val="2"/>
      </rPr>
      <t>.</t>
    </r>
  </si>
  <si>
    <t>Red Escolar para la  gestión  del riesgo y el cambio climatico capacitadas</t>
  </si>
  <si>
    <r>
      <t xml:space="preserve">Implementar y fortalecer (1) </t>
    </r>
    <r>
      <rPr>
        <b/>
        <sz val="10"/>
        <rFont val="Arial Narrow"/>
        <family val="2"/>
      </rPr>
      <t>sistema de información para la gestión del riesgo y las alertas tempranas</t>
    </r>
    <r>
      <rPr>
        <sz val="10"/>
        <rFont val="Arial Narrow"/>
        <family val="2"/>
      </rPr>
      <t>.</t>
    </r>
  </si>
  <si>
    <t>Sistema de información  para la gestión del riesgo y las alertas tempranas implementado</t>
  </si>
  <si>
    <r>
      <t xml:space="preserve">Formular e implementar (1) </t>
    </r>
    <r>
      <rPr>
        <b/>
        <sz val="10"/>
        <rFont val="Arial Narrow"/>
        <family val="2"/>
      </rPr>
      <t>política pública para la gestión del riesgo y el cambio climático</t>
    </r>
    <r>
      <rPr>
        <sz val="10"/>
        <rFont val="Arial Narrow"/>
        <family val="2"/>
      </rPr>
      <t xml:space="preserve">. </t>
    </r>
  </si>
  <si>
    <t>Politica  publica para la gestión del riesgo y el cambio climatico implementada</t>
  </si>
  <si>
    <t>DESPLASTIFICA Y CAMBIA</t>
  </si>
  <si>
    <r>
      <t xml:space="preserve">Fortalecer (5) </t>
    </r>
    <r>
      <rPr>
        <b/>
        <sz val="10"/>
        <rFont val="Arial Narrow"/>
        <family val="2"/>
      </rPr>
      <t>centros de acopio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y cooperativas de recicladores</t>
    </r>
    <r>
      <rPr>
        <sz val="10"/>
        <rFont val="Arial Narrow"/>
        <family val="2"/>
      </rPr>
      <t>.</t>
    </r>
  </si>
  <si>
    <t>Centro de acopio y cooperativas  de recicladores fortacidos</t>
  </si>
  <si>
    <r>
      <t xml:space="preserve">Promover la ejecución de (1) proyecto de </t>
    </r>
    <r>
      <rPr>
        <b/>
        <sz val="10"/>
        <rFont val="Arial Narrow"/>
        <family val="2"/>
      </rPr>
      <t>gestión integral de residuos plásticos</t>
    </r>
    <r>
      <rPr>
        <sz val="10"/>
        <rFont val="Arial Narrow"/>
        <family val="2"/>
      </rPr>
      <t>.</t>
    </r>
  </si>
  <si>
    <t>Proyecto de gestion integral de residuos plasticos ejecutados</t>
  </si>
  <si>
    <t>RENACE LA VIVIENDA Y LOS SERVICIOS</t>
  </si>
  <si>
    <t xml:space="preserve">CAMBIO EN EL HABITAT </t>
  </si>
  <si>
    <t xml:space="preserve">VIVIENDAS POR EL CAMBIO </t>
  </si>
  <si>
    <r>
      <t xml:space="preserve">Realizar (4) </t>
    </r>
    <r>
      <rPr>
        <b/>
        <sz val="10"/>
        <rFont val="Arial Narrow"/>
        <family val="2"/>
      </rPr>
      <t>laboratorios creativos para embellecimiento y dignificación de espacios barriales</t>
    </r>
    <r>
      <rPr>
        <sz val="10"/>
        <rFont val="Arial Narrow"/>
        <family val="2"/>
      </rPr>
      <t xml:space="preserve"> a través del arte.</t>
    </r>
  </si>
  <si>
    <t>Laboratorio creativos realizados</t>
  </si>
  <si>
    <t>6. AGUA AL PUEBLO Y VIVIENDA DIGNA</t>
  </si>
  <si>
    <r>
      <t xml:space="preserve">Gestionar la </t>
    </r>
    <r>
      <rPr>
        <b/>
        <sz val="10"/>
        <rFont val="Arial Narrow"/>
        <family val="2"/>
      </rPr>
      <t>construcción y/o mejoramiento de (4.000) viviendas</t>
    </r>
    <r>
      <rPr>
        <sz val="10"/>
        <rFont val="Arial Narrow"/>
        <family val="2"/>
      </rPr>
      <t>, priorizando viviendas palafíticas y ribereñas.</t>
    </r>
  </si>
  <si>
    <t>Viviendas mejoradas</t>
  </si>
  <si>
    <r>
      <t>Realizar (1.000) acciones de</t>
    </r>
    <r>
      <rPr>
        <b/>
        <sz val="10"/>
        <rFont val="Arial Narrow"/>
        <family val="2"/>
      </rPr>
      <t xml:space="preserve"> titulación de viviendas</t>
    </r>
    <r>
      <rPr>
        <sz val="10"/>
        <rFont val="Arial Narrow"/>
        <family val="2"/>
      </rPr>
      <t>.</t>
    </r>
  </si>
  <si>
    <t>Acciones de titulación realizadas</t>
  </si>
  <si>
    <t>Diseñar y ejecutar (100) proyectos de mejoramiento de entornos comunitarios (obras menores).</t>
  </si>
  <si>
    <t>Proyectos diseñados y ejecutados</t>
  </si>
  <si>
    <r>
      <t xml:space="preserve">Suscribir (6) </t>
    </r>
    <r>
      <rPr>
        <b/>
        <sz val="10"/>
        <rFont val="Arial Narrow"/>
        <family val="2"/>
      </rPr>
      <t>Alianzas por el Cambio para la gestión de hábitat, bancarización, autoconstrucción y autogestión de vivienda</t>
    </r>
    <r>
      <rPr>
        <sz val="10"/>
        <rFont val="Arial Narrow"/>
        <family val="2"/>
      </rPr>
      <t>, con entidades públicas, academia, sociedad civil y sector privado.</t>
    </r>
  </si>
  <si>
    <t>Alianzas por el Alianza por el Cambio Suscritas</t>
  </si>
  <si>
    <r>
      <t xml:space="preserve">Formular y ejecutar (1) proyecto para la creación y consolidación de </t>
    </r>
    <r>
      <rPr>
        <b/>
        <sz val="10"/>
        <rFont val="Arial Narrow"/>
        <family val="2"/>
      </rPr>
      <t>cooperativas de producción de materiales de construcción ambientalemente sostenibles</t>
    </r>
    <r>
      <rPr>
        <sz val="10"/>
        <rFont val="Arial Narrow"/>
        <family val="2"/>
      </rPr>
      <t xml:space="preserve"> (Ladrillo, baldozas, tubos, tejas, etc).</t>
    </r>
  </si>
  <si>
    <t xml:space="preserve">CAMBIO EN LOS SERVICIOS PÚBLICOS </t>
  </si>
  <si>
    <t>REVOLUCIÓN DEL AGUA</t>
  </si>
  <si>
    <r>
      <t xml:space="preserve">Gestionar los estudios y diseños de (1) proyecto para la optimización y captación de nuevas fuentes como </t>
    </r>
    <r>
      <rPr>
        <b/>
        <sz val="10"/>
        <rFont val="Arial Narrow"/>
        <family val="2"/>
      </rPr>
      <t>alternativas que contribuyan a la solución definitiva de agua potable en el Distrito de Santa Marta</t>
    </r>
    <r>
      <rPr>
        <sz val="10"/>
        <rFont val="Arial Narrow"/>
        <family val="2"/>
      </rPr>
      <t xml:space="preserve">. </t>
    </r>
  </si>
  <si>
    <t>Estudios y diseños realizados.</t>
  </si>
  <si>
    <t>Aguas del Magdalena</t>
  </si>
  <si>
    <t>Gestionar en coordinación con la Autoridad Ambiental y las autoridades municipales, actividades de dragado y de limpieza de sedimentos para los ríos Fundación, Tucurinca, Ciénaga, entre otros, en los puntos críticos previamente determinados por el comité departamental de gestión del riesgo.</t>
  </si>
  <si>
    <t>Actividades de dragado y de limpieza de sedimentos en los puntos críticos previamente determinados gestionadas</t>
  </si>
  <si>
    <r>
      <t xml:space="preserve">Formular y ejecutar (64) proyectos rurales en </t>
    </r>
    <r>
      <rPr>
        <b/>
        <sz val="10"/>
        <rFont val="Arial Narrow"/>
        <family val="2"/>
      </rPr>
      <t>construcción de acueductos</t>
    </r>
    <r>
      <rPr>
        <sz val="10"/>
        <rFont val="Arial Narrow"/>
        <family val="2"/>
      </rPr>
      <t>.</t>
    </r>
  </si>
  <si>
    <t>Proyectos formulados y ejecutados.</t>
  </si>
  <si>
    <r>
      <t xml:space="preserve">Formular y ejecutar (1) proyecto de </t>
    </r>
    <r>
      <rPr>
        <b/>
        <sz val="10"/>
        <rFont val="Arial Narrow"/>
        <family val="2"/>
      </rPr>
      <t>solución de suministro de agua potable y saneamiento para el pueblo chimila</t>
    </r>
    <r>
      <rPr>
        <sz val="10"/>
        <rFont val="Arial Narrow"/>
        <family val="2"/>
      </rPr>
      <t>.</t>
    </r>
  </si>
  <si>
    <t>Proyecto formulado y ejecutado.</t>
  </si>
  <si>
    <r>
      <t xml:space="preserve">Formular y ejecutar (19) proyectos de </t>
    </r>
    <r>
      <rPr>
        <b/>
        <sz val="10"/>
        <rFont val="Arial Narrow"/>
        <family val="2"/>
      </rPr>
      <t>optimización de acueductos en cabecera urbana</t>
    </r>
    <r>
      <rPr>
        <sz val="10"/>
        <rFont val="Arial Narrow"/>
        <family val="2"/>
      </rPr>
      <t xml:space="preserve">. </t>
    </r>
  </si>
  <si>
    <r>
      <t xml:space="preserve">Formular y ejecutar (19) proyectos en </t>
    </r>
    <r>
      <rPr>
        <b/>
        <sz val="10"/>
        <rFont val="Arial Narrow"/>
        <family val="2"/>
      </rPr>
      <t>saneamiento básico en cabecera municipal y corregimientos</t>
    </r>
    <r>
      <rPr>
        <sz val="10"/>
        <rFont val="Arial Narrow"/>
        <family val="2"/>
      </rPr>
      <t>.</t>
    </r>
  </si>
  <si>
    <r>
      <t xml:space="preserve">Ejecutar (1) iniciativa de suministro de </t>
    </r>
    <r>
      <rPr>
        <b/>
        <sz val="10"/>
        <rFont val="Arial Narrow"/>
        <family val="2"/>
      </rPr>
      <t>agua potable por carrotanques, Agua al Pueblo, en el marco del plan de acción por calamidad COVID-19</t>
    </r>
    <r>
      <rPr>
        <sz val="10"/>
        <rFont val="Arial Narrow"/>
        <family val="2"/>
      </rPr>
      <t>.</t>
    </r>
  </si>
  <si>
    <t xml:space="preserve">Iniciativa de suministro de agua potable </t>
  </si>
  <si>
    <t>CAMBIO EN EL ASEO Y LA ENERGÍA</t>
  </si>
  <si>
    <r>
      <t xml:space="preserve">Gestionar la implementación de (5) </t>
    </r>
    <r>
      <rPr>
        <b/>
        <sz val="10"/>
        <rFont val="Arial Narrow"/>
        <family val="2"/>
      </rPr>
      <t>esquema regionales de disposición final de residuos</t>
    </r>
    <r>
      <rPr>
        <sz val="10"/>
        <rFont val="Arial Narrow"/>
        <family val="2"/>
      </rPr>
      <t>.</t>
    </r>
  </si>
  <si>
    <t>Esquemas regionales de disposición final implementados</t>
  </si>
  <si>
    <r>
      <t xml:space="preserve">Formular y ejecutar (3) </t>
    </r>
    <r>
      <rPr>
        <b/>
        <sz val="10"/>
        <rFont val="Arial Narrow"/>
        <family val="2"/>
      </rPr>
      <t xml:space="preserve">proyectos experimentales de aprovechamiento de residuos </t>
    </r>
    <r>
      <rPr>
        <sz val="10"/>
        <rFont val="Arial Narrow"/>
        <family val="2"/>
      </rPr>
      <t>municipales y/o agroindustriales.</t>
    </r>
  </si>
  <si>
    <r>
      <t>Formular y ejecutar (1) proyecto de</t>
    </r>
    <r>
      <rPr>
        <b/>
        <sz val="10"/>
        <rFont val="Arial Narrow"/>
        <family val="2"/>
      </rPr>
      <t xml:space="preserve"> Normalización de Redes Eléctricas</t>
    </r>
    <r>
      <rPr>
        <sz val="10"/>
        <rFont val="Arial Narrow"/>
        <family val="2"/>
      </rPr>
      <t>.</t>
    </r>
  </si>
  <si>
    <t>Proyecto de Normalización de Redes Eléctricas formulado y ejecutado</t>
  </si>
  <si>
    <t>CAMBIO EN LA GESTIÓN DE LOS SERVICIOS</t>
  </si>
  <si>
    <r>
      <t xml:space="preserve">Brindar acompañamiento a los (29) municipios para la </t>
    </r>
    <r>
      <rPr>
        <b/>
        <sz val="10"/>
        <rFont val="Arial Narrow"/>
        <family val="2"/>
      </rPr>
      <t>revisión de contratos de concesión de servicios públicos y/o bonos del agua</t>
    </r>
    <r>
      <rPr>
        <sz val="10"/>
        <rFont val="Arial Narrow"/>
        <family val="2"/>
      </rPr>
      <t xml:space="preserve">. </t>
    </r>
  </si>
  <si>
    <t xml:space="preserve">Municipios acompañados </t>
  </si>
  <si>
    <r>
      <t xml:space="preserve">Realizar (1) viabilización técnica, legal y financiera para la </t>
    </r>
    <r>
      <rPr>
        <b/>
        <sz val="10"/>
        <rFont val="Arial Narrow"/>
        <family val="2"/>
      </rPr>
      <t>transformación empresarial de Aguas del Magdalena</t>
    </r>
    <r>
      <rPr>
        <sz val="10"/>
        <rFont val="Arial Narrow"/>
        <family val="2"/>
      </rPr>
      <t>.</t>
    </r>
  </si>
  <si>
    <t>Empresa Departamental de Servicios Públicos operando</t>
  </si>
  <si>
    <t>ENERGÍAS LIMPIAS PARA EL CAMBIO</t>
  </si>
  <si>
    <r>
      <t xml:space="preserve">Diseñar e implementar (1) estrategia para la </t>
    </r>
    <r>
      <rPr>
        <b/>
        <sz val="10"/>
        <rFont val="Arial Narrow"/>
        <family val="2"/>
      </rPr>
      <t>instalación de nuevas alternativas energéticas</t>
    </r>
    <r>
      <rPr>
        <sz val="10"/>
        <rFont val="Arial Narrow"/>
        <family val="2"/>
      </rPr>
      <t xml:space="preserve"> en instituciones educativas, sistemas de bombeo de acueductos, instituciones administrativas y hospitales departamentales.</t>
    </r>
  </si>
  <si>
    <t>Estrategia de nuevas alternativas energéticas diseñada e implementada</t>
  </si>
  <si>
    <r>
      <t xml:space="preserve">Brindar asistencia técnica y financiera (3) proyectos de innovación para el </t>
    </r>
    <r>
      <rPr>
        <b/>
        <sz val="10"/>
        <rFont val="Arial Narrow"/>
        <family val="2"/>
      </rPr>
      <t>fomento y desarrollo de las energías limpias</t>
    </r>
    <r>
      <rPr>
        <sz val="10"/>
        <rFont val="Arial Narrow"/>
        <family val="2"/>
      </rPr>
      <t>.</t>
    </r>
  </si>
  <si>
    <t>Asistencias técnicas brindadas</t>
  </si>
  <si>
    <r>
      <t xml:space="preserve">Instalar </t>
    </r>
    <r>
      <rPr>
        <b/>
        <sz val="10"/>
        <rFont val="Arial Narrow"/>
        <family val="2"/>
      </rPr>
      <t>soluciones de energías limpias</t>
    </r>
    <r>
      <rPr>
        <sz val="10"/>
        <rFont val="Arial Narrow"/>
        <family val="2"/>
      </rPr>
      <t xml:space="preserve"> para (1.000) viviendas.</t>
    </r>
  </si>
  <si>
    <t xml:space="preserve">Viviendas con soluciones de energías limpias instaladas </t>
  </si>
  <si>
    <t>REVOLUCIÓN DEL EMPLEO Y LA PRODUCTIVIDAD</t>
  </si>
  <si>
    <t>RENACE EL EMPLEO Y EL TURISMO</t>
  </si>
  <si>
    <t>CAMBIO EN EL EMPLEO, EMPRENDIMIENTO Y LA INNOVACIÓN</t>
  </si>
  <si>
    <t>REACTIVACIÓN ECONÓMICA PARA EL CAMBIO</t>
  </si>
  <si>
    <r>
      <t xml:space="preserve">Conformar (1) </t>
    </r>
    <r>
      <rPr>
        <b/>
        <sz val="10"/>
        <rFont val="Arial Narrow"/>
        <family val="2"/>
      </rPr>
      <t>Comisión de Expertos de Alto Nivel para impulsar la reactivación económica y la generación de empleo</t>
    </r>
    <r>
      <rPr>
        <sz val="10"/>
        <rFont val="Arial Narrow"/>
        <family val="2"/>
      </rPr>
      <t>.</t>
    </r>
  </si>
  <si>
    <t>Comisión de Expertos de Alto Nivel creados</t>
  </si>
  <si>
    <r>
      <t xml:space="preserve">Formular e implementar (1) </t>
    </r>
    <r>
      <rPr>
        <b/>
        <sz val="10"/>
        <rFont val="Arial Narrow"/>
        <family val="2"/>
      </rPr>
      <t>plan de reactivación económica</t>
    </r>
    <r>
      <rPr>
        <sz val="10"/>
        <rFont val="Arial Narrow"/>
        <family val="2"/>
      </rPr>
      <t>.</t>
    </r>
  </si>
  <si>
    <t>Plan de reactivación económica implementado</t>
  </si>
  <si>
    <t>Formular e implementar (1) plan de impulso y formalización para los emprendimientos, la micro y pequeñas empresas.</t>
  </si>
  <si>
    <t>Plan de impulso y formalización Implementado</t>
  </si>
  <si>
    <t>Formular e implementar (1) plan de impulso y formalización del Turismo</t>
  </si>
  <si>
    <t>Plan de impulso y formalización del turismo Implementado</t>
  </si>
  <si>
    <t>Formular e implementar (1) plan para la la reactivación del sector agropecuario</t>
  </si>
  <si>
    <t>Plan de reactivación del sector agropecuario implementado</t>
  </si>
  <si>
    <t>Formular e implementar  (1) plan de infraestructuras como motor económico y acelerador de la recuperación económica.</t>
  </si>
  <si>
    <t>Plan de infraestructura implementado</t>
  </si>
  <si>
    <t>Formular e implementar (1) plan de empresas públicas como motor económico de la colaboración público-privada.</t>
  </si>
  <si>
    <t>Plan de empresas públicas implementado</t>
  </si>
  <si>
    <t>Formular e implementar (1) plan de impulso competitivo basado en los procesos de innovación.</t>
  </si>
  <si>
    <t>Plan de impulso competitivo Implementado</t>
  </si>
  <si>
    <r>
      <t xml:space="preserve">Gestionar el </t>
    </r>
    <r>
      <rPr>
        <b/>
        <sz val="10"/>
        <rFont val="Arial Narrow"/>
        <family val="2"/>
      </rPr>
      <t>pago de una renta mínima para los desempleados y trabajadores informales</t>
    </r>
    <r>
      <rPr>
        <sz val="10"/>
        <rFont val="Arial Narrow"/>
        <family val="2"/>
      </rPr>
      <t xml:space="preserve">, ante el gobierno nacional y el Congreso de la República. </t>
    </r>
  </si>
  <si>
    <t>Pago de renta mínima gestionado</t>
  </si>
  <si>
    <t xml:space="preserve">CAMBIO EN EL EMPLEO Y EL EMPRENDIMIENTO </t>
  </si>
  <si>
    <r>
      <t xml:space="preserve">Realizar (30) </t>
    </r>
    <r>
      <rPr>
        <b/>
        <sz val="10"/>
        <rFont val="Arial Narrow"/>
        <family val="2"/>
      </rPr>
      <t>ferias municipales de emprendimientos  innovadores, premiadas a través de concursos.</t>
    </r>
  </si>
  <si>
    <t>Ferias municipales de emprendimiento realizadas</t>
  </si>
  <si>
    <r>
      <rPr>
        <b/>
        <sz val="10"/>
        <rFont val="Arial Narrow"/>
        <family val="2"/>
      </rPr>
      <t>Brindar asistencia técnica a  (500) emprendedores</t>
    </r>
    <r>
      <rPr>
        <sz val="10"/>
        <rFont val="Arial Narrow"/>
        <family val="2"/>
      </rPr>
      <t xml:space="preserve"> para la fortalecer y formalizar sus planes de negocio.</t>
    </r>
  </si>
  <si>
    <t>Asistencia Técnica realizadas</t>
  </si>
  <si>
    <t>Gestionar la realización de (6) ruedas de negocio que incluya un proceso de acompañamiento para tecnificar y cualificar la  oferta a través de la ingeniería de productos .</t>
  </si>
  <si>
    <t xml:space="preserve">Ruedas de negocios realizadas </t>
  </si>
  <si>
    <t>Diseñar e implementar una ruta de fomento empresarial, a través de  la asesoría y acompañamiento técnico para la redefinición de modelos de negocio, fortalecimiento empesarial y acceso a créditos</t>
  </si>
  <si>
    <t>Ruta de fomento empresarial, diseñada e implementada</t>
  </si>
  <si>
    <t xml:space="preserve">Diseñar una ruta para la reactivación de las mipymes  a través de estrategias e-comerce que promuevan la competitividad </t>
  </si>
  <si>
    <t>Ruta para la reactivación de las mipymes diseñada.</t>
  </si>
  <si>
    <r>
      <t xml:space="preserve">Implementar (1) </t>
    </r>
    <r>
      <rPr>
        <b/>
        <sz val="10"/>
        <rFont val="Arial Narrow"/>
        <family val="2"/>
      </rPr>
      <t>producto Marca Magdalena</t>
    </r>
    <r>
      <rPr>
        <sz val="10"/>
        <rFont val="Arial Narrow"/>
        <family val="2"/>
      </rPr>
      <t xml:space="preserve"> y la presencia en eventos de promoción turística. </t>
    </r>
  </si>
  <si>
    <t>Producto Marca Magdalena implementado</t>
  </si>
  <si>
    <t xml:space="preserve">Creación y/o fortalecimiento o restructuración los Comités Universidad, Empresa,  Estado  y la Comisión Regional de Competitividad </t>
  </si>
  <si>
    <t>Comités fortalecidos</t>
  </si>
  <si>
    <r>
      <t xml:space="preserve">Suscribir (40) </t>
    </r>
    <r>
      <rPr>
        <b/>
        <sz val="10"/>
        <rFont val="Arial Narrow"/>
        <family val="2"/>
      </rPr>
      <t>Alianzas por el Cambio para el empleo y el emprendimiento</t>
    </r>
    <r>
      <rPr>
        <sz val="10"/>
        <rFont val="Arial Narrow"/>
        <family val="2"/>
      </rPr>
      <t>, con entidades como el SENA, OIT, Universidades, cajas de compensación, centros de formación entre otros.</t>
    </r>
  </si>
  <si>
    <t>Alianzas suscritas y en ejecución</t>
  </si>
  <si>
    <t>Formular e implementar (1) Plan para los Campesinos y productores agropecuarios que incentiven las oportunidades productivas y de comercialización en el sector rural</t>
  </si>
  <si>
    <t xml:space="preserve">Plan formulado e implementado </t>
  </si>
  <si>
    <r>
      <t xml:space="preserve">Gestionar la creación de (1) </t>
    </r>
    <r>
      <rPr>
        <b/>
        <sz val="10"/>
        <rFont val="Arial Narrow"/>
        <family val="2"/>
      </rPr>
      <t>red de cooperativas y/o asociaciones para el fomento de la economía solidaria</t>
    </r>
    <r>
      <rPr>
        <sz val="10"/>
        <rFont val="Arial Narrow"/>
        <family val="2"/>
      </rPr>
      <t>.</t>
    </r>
  </si>
  <si>
    <t>Red de cooperativas y/o asociaciones gestionadas</t>
  </si>
  <si>
    <r>
      <t xml:space="preserve">Crear y poner en funcionamiento (1) </t>
    </r>
    <r>
      <rPr>
        <b/>
        <sz val="10"/>
        <rFont val="Arial Narrow"/>
        <family val="2"/>
      </rPr>
      <t>Agencia Pública de Empleo</t>
    </r>
    <r>
      <rPr>
        <sz val="10"/>
        <rFont val="Arial Narrow"/>
        <family val="2"/>
      </rPr>
      <t>.</t>
    </r>
  </si>
  <si>
    <t>Agencia Pública de Empleo creada</t>
  </si>
  <si>
    <r>
      <t xml:space="preserve">Gestionar la estructuración de (1) </t>
    </r>
    <r>
      <rPr>
        <b/>
        <sz val="10"/>
        <rFont val="Arial Narrow"/>
        <family val="2"/>
      </rPr>
      <t>recinto para ferias y eventos</t>
    </r>
    <r>
      <rPr>
        <sz val="10"/>
        <rFont val="Arial Narrow"/>
        <family val="2"/>
      </rPr>
      <t xml:space="preserve"> (Arena de Eventos).</t>
    </r>
  </si>
  <si>
    <t>Recinto para ferias y eventos estructurado</t>
  </si>
  <si>
    <r>
      <t xml:space="preserve">Crear y poner en operación el (1) Banco del Cambio </t>
    </r>
    <r>
      <rPr>
        <b/>
        <sz val="10"/>
        <rFont val="Arial Narrow"/>
        <family val="2"/>
      </rPr>
      <t>como instituto financiero departamental para incentivar el ahorro y promover el emprendimiento</t>
    </r>
    <r>
      <rPr>
        <sz val="10"/>
        <rFont val="Arial Narrow"/>
        <family val="2"/>
      </rPr>
      <t>.</t>
    </r>
  </si>
  <si>
    <t>Banco del Cambio creado y en operación.</t>
  </si>
  <si>
    <t>CAMBIO EN EL TURISMO SOSTENIBLE</t>
  </si>
  <si>
    <t>CAMBIO EN LA GESTIÓN TURISTICA</t>
  </si>
  <si>
    <r>
      <t xml:space="preserve">Gestionar la estructuración  y/o construcción de (2) </t>
    </r>
    <r>
      <rPr>
        <b/>
        <sz val="10"/>
        <rFont val="Arial Narrow"/>
        <family val="2"/>
      </rPr>
      <t>parques temáticos</t>
    </r>
    <r>
      <rPr>
        <sz val="10"/>
        <rFont val="Arial Narrow"/>
        <family val="2"/>
      </rPr>
      <t>.</t>
    </r>
  </si>
  <si>
    <t>Parques Temáticos Gestionados</t>
  </si>
  <si>
    <r>
      <t xml:space="preserve">Crear y poner en funcionamiento (10) </t>
    </r>
    <r>
      <rPr>
        <b/>
        <sz val="10"/>
        <rFont val="Arial Narrow"/>
        <family val="2"/>
      </rPr>
      <t>paradores turísticos</t>
    </r>
    <r>
      <rPr>
        <sz val="10"/>
        <rFont val="Arial Narrow"/>
        <family val="2"/>
      </rPr>
      <t>.</t>
    </r>
  </si>
  <si>
    <t>Paradores turísticos creados</t>
  </si>
  <si>
    <t>Crear y poner en funcionamiento (4)puntos de información turística.</t>
  </si>
  <si>
    <t xml:space="preserve">Punto de Información Implementado </t>
  </si>
  <si>
    <t>Oficina de Turismo</t>
  </si>
  <si>
    <r>
      <t xml:space="preserve">Suscribir (1) Alianza por el Cambio con la Alcaldía de Santa Marta para el </t>
    </r>
    <r>
      <rPr>
        <b/>
        <sz val="10"/>
        <rFont val="Arial Narrow"/>
        <family val="2"/>
      </rPr>
      <t>diseño y construcción del Centro de Convenciones</t>
    </r>
    <r>
      <rPr>
        <sz val="10"/>
        <rFont val="Arial Narrow"/>
        <family val="2"/>
      </rPr>
      <t>.</t>
    </r>
  </si>
  <si>
    <t>Alianza suscrita</t>
  </si>
  <si>
    <r>
      <t xml:space="preserve">Diseñar e implementar (1) </t>
    </r>
    <r>
      <rPr>
        <b/>
        <sz val="10"/>
        <rFont val="Arial Narrow"/>
        <family val="2"/>
      </rPr>
      <t xml:space="preserve">Sistema de información turística del Magdalena </t>
    </r>
  </si>
  <si>
    <t>Sistema Información Turística del Magdalena implementado</t>
  </si>
  <si>
    <r>
      <t>Implementar (1) estrategia para la</t>
    </r>
    <r>
      <rPr>
        <b/>
        <sz val="10"/>
        <rFont val="Arial Narrow"/>
        <family val="2"/>
      </rPr>
      <t xml:space="preserve"> vigilancia y control de la actividad turística</t>
    </r>
    <r>
      <rPr>
        <sz val="10"/>
        <rFont val="Arial Narrow"/>
        <family val="2"/>
      </rPr>
      <t>.</t>
    </r>
  </si>
  <si>
    <t>Suscribir (1) alianza por el cambio para el fortalecimiento de las empresas del sector turístico. (Nuevas herramientas tecnológicas, normas técnicas sectoriales, certificaciones de calidad, entre otras).</t>
  </si>
  <si>
    <t>Convenio suscrito</t>
  </si>
  <si>
    <r>
      <t xml:space="preserve">Implementar (1) campaña </t>
    </r>
    <r>
      <rPr>
        <b/>
        <sz val="10"/>
        <rFont val="Arial Narrow"/>
        <family val="2"/>
      </rPr>
      <t>"Magdalenense conoce al Magdalena".</t>
    </r>
  </si>
  <si>
    <t xml:space="preserve">Campaña Implementada </t>
  </si>
  <si>
    <r>
      <t>Desarrollar (1) campaña de</t>
    </r>
    <r>
      <rPr>
        <b/>
        <sz val="10"/>
        <rFont val="Arial Narrow"/>
        <family val="2"/>
      </rPr>
      <t xml:space="preserve"> turismo social</t>
    </r>
    <r>
      <rPr>
        <sz val="10"/>
        <rFont val="Arial Narrow"/>
        <family val="2"/>
      </rPr>
      <t>.</t>
    </r>
  </si>
  <si>
    <r>
      <t xml:space="preserve">Implementar (1) </t>
    </r>
    <r>
      <rPr>
        <b/>
        <sz val="10"/>
        <rFont val="Arial Narrow"/>
        <family val="2"/>
      </rPr>
      <t>Fondo de Estímulos para el turismo cultural y de naturaleza</t>
    </r>
    <r>
      <rPr>
        <sz val="10"/>
        <rFont val="Arial Narrow"/>
        <family val="2"/>
      </rPr>
      <t xml:space="preserve">. </t>
    </r>
  </si>
  <si>
    <t>Fondo Implementado</t>
  </si>
  <si>
    <r>
      <t xml:space="preserve">Crear y poner en funcionamiento la (1) </t>
    </r>
    <r>
      <rPr>
        <b/>
        <sz val="10"/>
        <rFont val="Arial Narrow"/>
        <family val="2"/>
      </rPr>
      <t>Agencia de Promoción Turística Departamental</t>
    </r>
    <r>
      <rPr>
        <sz val="10"/>
        <rFont val="Arial Narrow"/>
        <family val="2"/>
      </rPr>
      <t>.</t>
    </r>
  </si>
  <si>
    <t>Agencia de Promoción Turística Departamental en funcionamiento</t>
  </si>
  <si>
    <t>Crear y poner en funcionamiento (1) Gabinete Turístico</t>
  </si>
  <si>
    <t xml:space="preserve">Gabinete turístico en funcionamiento </t>
  </si>
  <si>
    <r>
      <t xml:space="preserve">Promover la creación de (1) </t>
    </r>
    <r>
      <rPr>
        <b/>
        <sz val="10"/>
        <rFont val="Arial Narrow"/>
        <family val="2"/>
      </rPr>
      <t>cooperativa de turismo</t>
    </r>
    <r>
      <rPr>
        <sz val="10"/>
        <rFont val="Arial Narrow"/>
        <family val="2"/>
      </rPr>
      <t xml:space="preserve">. </t>
    </r>
  </si>
  <si>
    <t>Cooperativa de turismo creada</t>
  </si>
  <si>
    <r>
      <t xml:space="preserve">Crear y poner en funcionamiento (2) </t>
    </r>
    <r>
      <rPr>
        <b/>
        <sz val="10"/>
        <rFont val="Arial Narrow"/>
        <family val="2"/>
      </rPr>
      <t>Consejos subregionales para el desarrollo del Turismo en los municipios.</t>
    </r>
    <r>
      <rPr>
        <sz val="10"/>
        <rFont val="Arial Narrow"/>
        <family val="2"/>
      </rPr>
      <t xml:space="preserve"> </t>
    </r>
  </si>
  <si>
    <t xml:space="preserve">Consejo en funcionamiento </t>
  </si>
  <si>
    <r>
      <t xml:space="preserve">Crear y poner en funcionamiento (1) </t>
    </r>
    <r>
      <rPr>
        <b/>
        <sz val="10"/>
        <rFont val="Arial Narrow"/>
        <family val="2"/>
      </rPr>
      <t>Consejo de Turismo Departamental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</si>
  <si>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>plan departamental de promoción turística</t>
    </r>
    <r>
      <rPr>
        <sz val="10"/>
        <rFont val="Arial Narrow"/>
        <family val="2"/>
      </rPr>
      <t>.</t>
    </r>
  </si>
  <si>
    <t>Plan Departamental de Promoción Turística diseñado</t>
  </si>
  <si>
    <t>Formular e implementar (1)  una politica pública del turismo sostenible a través de un plan sectorial.</t>
  </si>
  <si>
    <t>Politica Pública Diseñado</t>
  </si>
  <si>
    <t>MACONDO CULTURAL</t>
  </si>
  <si>
    <r>
      <t xml:space="preserve">Gestionar la construcción y/o adecuación de (2) </t>
    </r>
    <r>
      <rPr>
        <b/>
        <sz val="10"/>
        <rFont val="Arial Narrow"/>
        <family val="2"/>
      </rPr>
      <t>Centros de Experiencia Turística Macondo Cultural</t>
    </r>
    <r>
      <rPr>
        <sz val="10"/>
        <rFont val="Arial Narrow"/>
        <family val="2"/>
      </rPr>
      <t>.</t>
    </r>
  </si>
  <si>
    <t xml:space="preserve">Centro de Experiencia en funcionamiento </t>
  </si>
  <si>
    <r>
      <t xml:space="preserve">Premiar (3) </t>
    </r>
    <r>
      <rPr>
        <b/>
        <sz val="10"/>
        <rFont val="Arial Narrow"/>
        <family val="2"/>
      </rPr>
      <t>pueblos de realismo mágico</t>
    </r>
    <r>
      <rPr>
        <sz val="10"/>
        <rFont val="Arial Narrow"/>
        <family val="2"/>
      </rPr>
      <t>.</t>
    </r>
  </si>
  <si>
    <t>Pueblos Declarados</t>
  </si>
  <si>
    <r>
      <t xml:space="preserve">Realizar (2) </t>
    </r>
    <r>
      <rPr>
        <b/>
        <sz val="10"/>
        <rFont val="Arial Narrow"/>
        <family val="2"/>
      </rPr>
      <t>festivales gastronómicos</t>
    </r>
    <r>
      <rPr>
        <sz val="10"/>
        <rFont val="Arial Narrow"/>
        <family val="2"/>
      </rPr>
      <t>.</t>
    </r>
  </si>
  <si>
    <t>Festivales Realizados</t>
  </si>
  <si>
    <r>
      <t xml:space="preserve">Realizar (1) </t>
    </r>
    <r>
      <rPr>
        <b/>
        <sz val="10"/>
        <rFont val="Arial Narrow"/>
        <family val="2"/>
      </rPr>
      <t>Simposio Internacional "Pueblos indígenas y  Medio Ambiente"</t>
    </r>
    <r>
      <rPr>
        <sz val="10"/>
        <rFont val="Arial Narrow"/>
        <family val="2"/>
      </rPr>
      <t>.</t>
    </r>
  </si>
  <si>
    <t>Simposio Realizado</t>
  </si>
  <si>
    <r>
      <t xml:space="preserve">Diseñar (1) </t>
    </r>
    <r>
      <rPr>
        <b/>
        <sz val="10"/>
        <rFont val="Arial Narrow"/>
        <family val="2"/>
      </rPr>
      <t>mapa guía - resguardos indígenas</t>
    </r>
    <r>
      <rPr>
        <sz val="10"/>
        <rFont val="Arial Narrow"/>
        <family val="2"/>
      </rPr>
      <t>.</t>
    </r>
  </si>
  <si>
    <t>Mapa Guía Diseñado</t>
  </si>
  <si>
    <r>
      <t>Diseñar e implementar (1) plan de</t>
    </r>
    <r>
      <rPr>
        <b/>
        <sz val="10"/>
        <rFont val="Arial Narrow"/>
        <family val="2"/>
      </rPr>
      <t xml:space="preserve"> promoción gastronómica</t>
    </r>
    <r>
      <rPr>
        <sz val="10"/>
        <rFont val="Arial Narrow"/>
        <family val="2"/>
      </rPr>
      <t xml:space="preserve">. </t>
    </r>
  </si>
  <si>
    <t xml:space="preserve">Plan Diseñado </t>
  </si>
  <si>
    <r>
      <t xml:space="preserve">Diseñar e implementar (1) </t>
    </r>
    <r>
      <rPr>
        <b/>
        <sz val="10"/>
        <rFont val="Arial Narrow"/>
        <family val="2"/>
      </rPr>
      <t>Ruta Macondo Literario</t>
    </r>
    <r>
      <rPr>
        <sz val="10"/>
        <rFont val="Arial Narrow"/>
        <family val="2"/>
      </rPr>
      <t>.</t>
    </r>
  </si>
  <si>
    <t>Ruta Macondo Diseñada</t>
  </si>
  <si>
    <r>
      <t xml:space="preserve">Diseñar e implementar (1) </t>
    </r>
    <r>
      <rPr>
        <b/>
        <sz val="10"/>
        <rFont val="Arial Narrow"/>
        <family val="2"/>
      </rPr>
      <t>Ruta de Memoria Histórica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(Masacre de las Bananeras)</t>
    </r>
    <r>
      <rPr>
        <sz val="10"/>
        <rFont val="Arial Narrow"/>
        <family val="2"/>
      </rPr>
      <t>.</t>
    </r>
  </si>
  <si>
    <r>
      <t>Diseñar e implementar (1)</t>
    </r>
    <r>
      <rPr>
        <b/>
        <sz val="10"/>
        <rFont val="Arial Narrow"/>
        <family val="2"/>
      </rPr>
      <t xml:space="preserve"> Ruta Artesanal Étnica</t>
    </r>
    <r>
      <rPr>
        <sz val="10"/>
        <rFont val="Arial Narrow"/>
        <family val="2"/>
      </rPr>
      <t>.</t>
    </r>
  </si>
  <si>
    <r>
      <t>Diseñar e implementar (1)</t>
    </r>
    <r>
      <rPr>
        <b/>
        <sz val="10"/>
        <rFont val="Arial Narrow"/>
        <family val="2"/>
      </rPr>
      <t xml:space="preserve"> Ruta Anfibia</t>
    </r>
    <r>
      <rPr>
        <sz val="10"/>
        <rFont val="Arial Narrow"/>
        <family val="2"/>
      </rPr>
      <t>.</t>
    </r>
  </si>
  <si>
    <r>
      <t xml:space="preserve">Implementar (1) </t>
    </r>
    <r>
      <rPr>
        <b/>
        <sz val="10"/>
        <rFont val="Arial Narrow"/>
        <family val="2"/>
      </rPr>
      <t>laboratorio de diseño e innnovación de artesanías</t>
    </r>
    <r>
      <rPr>
        <sz val="10"/>
        <rFont val="Arial Narrow"/>
        <family val="2"/>
      </rPr>
      <t xml:space="preserve">. </t>
    </r>
  </si>
  <si>
    <t xml:space="preserve">Laboratorio Implementado </t>
  </si>
  <si>
    <r>
      <t xml:space="preserve">Implementar (1) </t>
    </r>
    <r>
      <rPr>
        <b/>
        <sz val="10"/>
        <rFont val="Arial Narrow"/>
        <family val="2"/>
      </rPr>
      <t>laboratorio de  innovación en gastronomía de macondo.</t>
    </r>
  </si>
  <si>
    <t>MACONDO NATURAL</t>
  </si>
  <si>
    <r>
      <t xml:space="preserve">Gestionar la adecuación y puesta en funcionamiento de (1) </t>
    </r>
    <r>
      <rPr>
        <b/>
        <sz val="10"/>
        <rFont val="Arial Narrow"/>
        <family val="2"/>
      </rPr>
      <t>parador turístico de la Ciénaga Mágica</t>
    </r>
    <r>
      <rPr>
        <sz val="10"/>
        <rFont val="Arial Narrow"/>
        <family val="2"/>
      </rPr>
      <t>.</t>
    </r>
  </si>
  <si>
    <t xml:space="preserve">Parador Turístico en funcionamiento </t>
  </si>
  <si>
    <t xml:space="preserve">Secretaría de Infraestructura </t>
  </si>
  <si>
    <r>
      <t xml:space="preserve">Gestionar la adecuación (1) </t>
    </r>
    <r>
      <rPr>
        <b/>
        <sz val="10"/>
        <rFont val="Arial Narrow"/>
        <family val="2"/>
      </rPr>
      <t>centro de experiencia turística</t>
    </r>
    <r>
      <rPr>
        <sz val="10"/>
        <rFont val="Arial Narrow"/>
        <family val="2"/>
      </rPr>
      <t>.</t>
    </r>
  </si>
  <si>
    <r>
      <t xml:space="preserve">Certificar (4) </t>
    </r>
    <r>
      <rPr>
        <b/>
        <sz val="10"/>
        <rFont val="Arial Narrow"/>
        <family val="2"/>
      </rPr>
      <t>fincas operadoras de la rutas (café y banano)</t>
    </r>
    <r>
      <rPr>
        <sz val="10"/>
        <rFont val="Arial Narrow"/>
        <family val="2"/>
      </rPr>
      <t>.</t>
    </r>
  </si>
  <si>
    <t>Fincas Operadores implementadas</t>
  </si>
  <si>
    <r>
      <t xml:space="preserve">Diseñar e implementar (1) </t>
    </r>
    <r>
      <rPr>
        <b/>
        <sz val="10"/>
        <rFont val="Arial Narrow"/>
        <family val="2"/>
      </rPr>
      <t>Ruta del Banano</t>
    </r>
    <r>
      <rPr>
        <sz val="10"/>
        <rFont val="Arial Narrow"/>
        <family val="2"/>
      </rPr>
      <t>.</t>
    </r>
  </si>
  <si>
    <t>Ruta Diseñada</t>
  </si>
  <si>
    <r>
      <t xml:space="preserve">Diseñar e implementar (1) </t>
    </r>
    <r>
      <rPr>
        <b/>
        <sz val="10"/>
        <rFont val="Arial Narrow"/>
        <family val="2"/>
      </rPr>
      <t>Ruta del Café y el Cacao de la Sierra Nevada</t>
    </r>
    <r>
      <rPr>
        <sz val="10"/>
        <rFont val="Arial Narrow"/>
        <family val="2"/>
      </rPr>
      <t>.</t>
    </r>
  </si>
  <si>
    <r>
      <t xml:space="preserve">Diseñar e implementar (1) </t>
    </r>
    <r>
      <rPr>
        <b/>
        <sz val="10"/>
        <rFont val="Arial Narrow"/>
        <family val="2"/>
      </rPr>
      <t>Ruta Rivera Tayrona</t>
    </r>
    <r>
      <rPr>
        <sz val="10"/>
        <rFont val="Arial Narrow"/>
        <family val="2"/>
      </rPr>
      <t>.</t>
    </r>
  </si>
  <si>
    <r>
      <t xml:space="preserve">Realizar (1) </t>
    </r>
    <r>
      <rPr>
        <b/>
        <sz val="10"/>
        <rFont val="Arial Narrow"/>
        <family val="2"/>
      </rPr>
      <t>evento de turismo de aventura</t>
    </r>
    <r>
      <rPr>
        <sz val="10"/>
        <rFont val="Arial Narrow"/>
        <family val="2"/>
      </rPr>
      <t>.</t>
    </r>
  </si>
  <si>
    <t xml:space="preserve">Evento Realizado </t>
  </si>
  <si>
    <r>
      <t xml:space="preserve">Diseñar (1) </t>
    </r>
    <r>
      <rPr>
        <b/>
        <sz val="10"/>
        <rFont val="Arial Narrow"/>
        <family val="2"/>
      </rPr>
      <t>mapa guía de experiencias turísticas de aventura</t>
    </r>
    <r>
      <rPr>
        <sz val="10"/>
        <rFont val="Arial Narrow"/>
        <family val="2"/>
      </rPr>
      <t>.</t>
    </r>
  </si>
  <si>
    <t>Guía Diseñada</t>
  </si>
  <si>
    <t>Crear e implementar (3) estrategias para el desarrollo de mercados turísticos especializados como el agroturismo, aviturismo, musical, gastronómico, étnico y de aventura entre otros</t>
  </si>
  <si>
    <t>Realizar (1) concurso de proyectos innovadores entorno al ecoturismo y avistamiento de flora y fauna.</t>
  </si>
  <si>
    <t xml:space="preserve">Concurso realizado </t>
  </si>
  <si>
    <t>Crear (1) programa para el desarrollo ecoturístico como una estrategia de apropiación social del turismo de naturaleza.</t>
  </si>
  <si>
    <t>Programa Diseñado</t>
  </si>
  <si>
    <r>
      <t xml:space="preserve">Conformar (1) </t>
    </r>
    <r>
      <rPr>
        <b/>
        <sz val="10"/>
        <rFont val="Arial Narrow"/>
        <family val="2"/>
      </rPr>
      <t>red departamental de turismo comunitario</t>
    </r>
    <r>
      <rPr>
        <sz val="10"/>
        <rFont val="Arial Narrow"/>
        <family val="2"/>
      </rPr>
      <t>.</t>
    </r>
  </si>
  <si>
    <t xml:space="preserve">Red creada </t>
  </si>
  <si>
    <t>RENACE LA AGRICULTURA Y LA PRODUCCIÓN</t>
  </si>
  <si>
    <t>CAMBIO EN LA PRODUCTIVIDAD</t>
  </si>
  <si>
    <t>CAMBIO SOCIAL Y PRODUCTIVO EN EL ORDENAMIENTO DE LA TIERRA</t>
  </si>
  <si>
    <t>Formular e implementar una pólitica pública agropecuaria en el Departamento del Magdalena</t>
  </si>
  <si>
    <t>Política Pública formulada e implementada</t>
  </si>
  <si>
    <r>
      <t xml:space="preserve">Crear y poner en funcionamiento (1) </t>
    </r>
    <r>
      <rPr>
        <b/>
        <sz val="10"/>
        <rFont val="Arial Narrow"/>
        <family val="2"/>
      </rPr>
      <t xml:space="preserve">Empresa Departamental de Alimentos y Desarrollo Rural </t>
    </r>
    <r>
      <rPr>
        <sz val="10"/>
        <rFont val="Arial Narrow"/>
        <family val="2"/>
      </rPr>
      <t>que pondra en marcha estrategias para la comercializacion de la produccion agropecuaria</t>
    </r>
  </si>
  <si>
    <t>Empresa Departamental de Alimentos y Desarrollo Rural creada y en funcionamiento</t>
  </si>
  <si>
    <r>
      <t xml:space="preserve">Formular e implementar (1) </t>
    </r>
    <r>
      <rPr>
        <b/>
        <sz val="10"/>
        <rFont val="Arial Narrow"/>
        <family val="2"/>
      </rPr>
      <t>Plan de Ordenamiento Productivo y Social de la Propiedad Rural</t>
    </r>
    <r>
      <rPr>
        <sz val="10"/>
        <rFont val="Arial Narrow"/>
        <family val="2"/>
      </rPr>
      <t>, el cual contemplará la caracterización socioeconómica de áreas y de la función social y ecológica de la propiedad.</t>
    </r>
  </si>
  <si>
    <t>Plan implementado</t>
  </si>
  <si>
    <r>
      <t xml:space="preserve">Implementar (1) </t>
    </r>
    <r>
      <rPr>
        <b/>
        <sz val="10"/>
        <rFont val="Arial Narrow"/>
        <family val="2"/>
      </rPr>
      <t>plan departamental de innovación organizacional y   tecnológica para el desarrollo de la pesca y postpesca</t>
    </r>
    <r>
      <rPr>
        <sz val="10"/>
        <rFont val="Arial Narrow"/>
        <family val="2"/>
      </rPr>
      <t xml:space="preserve"> mediante crédito,  asistencia técnica, asociatividad  y mejoramiento de los equipos, aparejos y las artes de pesca.</t>
    </r>
  </si>
  <si>
    <t>Impulsar un sistema de información para el ordenamiento productivo en el Departamento del Magdalena</t>
  </si>
  <si>
    <t>Sistema de información impulsado</t>
  </si>
  <si>
    <t xml:space="preserve">Fortalecer el CONSEA y el CMDR para incentivar la  participación a través de proyectos de las organizaciones productivas del sector agropecuario del departamento </t>
  </si>
  <si>
    <t>CONSEA y CMDR fortalecidos</t>
  </si>
  <si>
    <r>
      <t xml:space="preserve">Crear y acompañar una (1) </t>
    </r>
    <r>
      <rPr>
        <b/>
        <sz val="10"/>
        <rFont val="Arial Narrow"/>
        <family val="2"/>
      </rPr>
      <t>cooperativa multiactiva</t>
    </r>
    <r>
      <rPr>
        <sz val="10"/>
        <rFont val="Arial Narrow"/>
        <family val="2"/>
      </rPr>
      <t xml:space="preserve"> para generar cultura asociativa e incrementar el beneficio social.</t>
    </r>
  </si>
  <si>
    <t>Cooperativa multiactiva creada</t>
  </si>
  <si>
    <t xml:space="preserve">Suscribir (1) alianza por el cambio para adelantar estudio prospectivo sobre la demanda nacional e internacional de los productos del primer renglón </t>
  </si>
  <si>
    <t>Alianza suscrita y ejecutada</t>
  </si>
  <si>
    <t>Suscribir (1) alianza por el cambio  para la formación técnica, tecnológica y profesional que permita elevar el nivel productivo del sector agropecuario</t>
  </si>
  <si>
    <t>CAMBIO EN LA AGRICULTURA</t>
  </si>
  <si>
    <r>
      <t xml:space="preserve">Habilitar (20.000) </t>
    </r>
    <r>
      <rPr>
        <b/>
        <sz val="10"/>
        <rFont val="Arial Narrow"/>
        <family val="2"/>
      </rPr>
      <t>nuevas hectáreas en cultivos promisorios</t>
    </r>
    <r>
      <rPr>
        <sz val="10"/>
        <rFont val="Arial Narrow"/>
        <family val="2"/>
      </rPr>
      <t>, con investigación de mercados.</t>
    </r>
  </si>
  <si>
    <t>Hectáreas en cultivos promisorios habilitadas</t>
  </si>
  <si>
    <r>
      <t xml:space="preserve">Adaptar (4.000) hectáreas para la conformación de </t>
    </r>
    <r>
      <rPr>
        <b/>
        <sz val="10"/>
        <rFont val="Arial Narrow"/>
        <family val="2"/>
      </rPr>
      <t>granjas cooperativas en ejidos</t>
    </r>
    <r>
      <rPr>
        <sz val="10"/>
        <rFont val="Arial Narrow"/>
        <family val="2"/>
      </rPr>
      <t xml:space="preserve">, garantizando el abastecimiento de alimentos, seguridad alimentaria y la producción con cultivos agroindustrial </t>
    </r>
  </si>
  <si>
    <t xml:space="preserve">Hectáreas para granjas cooperativas en ejidos adaptadas </t>
  </si>
  <si>
    <r>
      <t xml:space="preserve">Impulsar la </t>
    </r>
    <r>
      <rPr>
        <b/>
        <sz val="10"/>
        <rFont val="Arial Narrow"/>
        <family val="2"/>
      </rPr>
      <t>renovación y/o reconversión de (5.000) hectáreas de palma de aceite</t>
    </r>
    <r>
      <rPr>
        <sz val="10"/>
        <rFont val="Arial Narrow"/>
        <family val="2"/>
      </rPr>
      <t xml:space="preserve"> afectadas por la pudrición del cogollo </t>
    </r>
    <r>
      <rPr>
        <b/>
        <sz val="10"/>
        <rFont val="Arial Narrow"/>
        <family val="2"/>
      </rPr>
      <t>y (2.000) hectáreas de cítricos</t>
    </r>
    <r>
      <rPr>
        <sz val="10"/>
        <rFont val="Arial Narrow"/>
        <family val="2"/>
      </rPr>
      <t xml:space="preserve"> afectadas por el HLB, para los pequeños productores. </t>
    </r>
  </si>
  <si>
    <t xml:space="preserve">Hectáreas renovadas y/o reconvertidas </t>
  </si>
  <si>
    <t>Promover  e incentivar (500) hectáreas de agricultura familiar a través de la asistencia técnica para contribuir con los bancos de alimentos</t>
  </si>
  <si>
    <t>Hectáreas de agricultura familias promovidas e incentivadas</t>
  </si>
  <si>
    <r>
      <t xml:space="preserve">Formular y ejecutar (28) proyectos de </t>
    </r>
    <r>
      <rPr>
        <b/>
        <sz val="10"/>
        <rFont val="Arial Narrow"/>
        <family val="2"/>
      </rPr>
      <t>apoyo a alianzas productivas</t>
    </r>
    <r>
      <rPr>
        <sz val="10"/>
        <rFont val="Arial Narrow"/>
        <family val="2"/>
      </rPr>
      <t xml:space="preserve"> dentro de las convocatorias del Ministerio de Agricultura y Desarrollo Rural - MADR.</t>
    </r>
  </si>
  <si>
    <t>Proyectos de apoyos a alianzas productivas formuladas y ejecutadas</t>
  </si>
  <si>
    <r>
      <t xml:space="preserve">Formular e implementar (1) </t>
    </r>
    <r>
      <rPr>
        <b/>
        <sz val="10"/>
        <rFont val="Arial Narrow"/>
        <family val="2"/>
      </rPr>
      <t>plan maestro para el control de plagas</t>
    </r>
    <r>
      <rPr>
        <sz val="10"/>
        <rFont val="Arial Narrow"/>
        <family val="2"/>
      </rPr>
      <t xml:space="preserve"> insecto picudo de la palma, Rhyncophorus Palmarum y la enfermedad del Anillo Rojo, con implementación de al menos 4.500 trampas. </t>
    </r>
  </si>
  <si>
    <t>Plan maestro para el control de plaga formulado e implementado</t>
  </si>
  <si>
    <r>
      <t xml:space="preserve">Suscribir (1) Alianza por el Cambio para poner en </t>
    </r>
    <r>
      <rPr>
        <b/>
        <sz val="10"/>
        <rFont val="Arial Narrow"/>
        <family val="2"/>
      </rPr>
      <t xml:space="preserve">operación 2 bancos de semillas </t>
    </r>
    <r>
      <rPr>
        <sz val="10"/>
        <rFont val="Arial Narrow"/>
        <family val="2"/>
      </rPr>
      <t>desarrollando encuentros que promuevan la inclusión de experiencias fitogénetica de los productores</t>
    </r>
  </si>
  <si>
    <t>Alianza suscrita y en ejecución</t>
  </si>
  <si>
    <t>Estructurar e implementar una (1) campaña para Incentivar la compra de productos locales asi como la compra institucional en la ejecución de programas como el PAE</t>
  </si>
  <si>
    <t>Campaña estructurada e implementada</t>
  </si>
  <si>
    <r>
      <t xml:space="preserve">Formular e implementar (1) </t>
    </r>
    <r>
      <rPr>
        <b/>
        <sz val="10"/>
        <rFont val="Arial Narrow"/>
        <family val="2"/>
      </rPr>
      <t>Plan Departamental de Extensión Agropecuaria -PDEA</t>
    </r>
    <r>
      <rPr>
        <sz val="10"/>
        <rFont val="Arial Narrow"/>
        <family val="2"/>
      </rPr>
      <t>.</t>
    </r>
  </si>
  <si>
    <r>
      <t xml:space="preserve">Formular y ejecutar (1) proyecto integral de </t>
    </r>
    <r>
      <rPr>
        <b/>
        <sz val="10"/>
        <rFont val="Arial Narrow"/>
        <family val="2"/>
      </rPr>
      <t xml:space="preserve">Buenas Prácticas Agrícolas </t>
    </r>
    <r>
      <rPr>
        <sz val="10"/>
        <rFont val="Arial Narrow"/>
        <family val="2"/>
      </rPr>
      <t>(BPA) dirigido a pequeños productores de palma de aceite, en asociatividad con CENIPALMA Y FEDEPALMA.</t>
    </r>
  </si>
  <si>
    <t xml:space="preserve">Desarrollar (10) campañas de posicionamiento, promoción y publicidad para cafés y cacaos especiales de Sierra Nevada de Santa Marta. </t>
  </si>
  <si>
    <t>Campañas de posicionamiento, promoción y publicidad, desarrolladas.</t>
  </si>
  <si>
    <t>Brindar asesoría técnica en el marco de (1) estrategia para lograr y/o promover la denominación de origen a productos de la Sierra Nevada de Santa Marta y el departamento del Magdalena, como el café, cacao, banano, entre otros.</t>
  </si>
  <si>
    <t>Fortalecer atravez de alianzas  las cadenas productivas que generen valor agregado en  productos como Café , banano, cacao, mango, maiz, citricos, ñame</t>
  </si>
  <si>
    <r>
      <t xml:space="preserve">Establecer (1) </t>
    </r>
    <r>
      <rPr>
        <b/>
        <sz val="10"/>
        <rFont val="Arial Narrow"/>
        <family val="2"/>
      </rPr>
      <t>cordón fitosanitario para el control del HLB</t>
    </r>
    <r>
      <rPr>
        <sz val="10"/>
        <rFont val="Arial Narrow"/>
        <family val="2"/>
      </rPr>
      <t xml:space="preserve"> en los cítricos en el sur del Magdalena.</t>
    </r>
  </si>
  <si>
    <t>Cordón fitosanitario establecido</t>
  </si>
  <si>
    <t>CAMBIO EN LA PRODUCCIÓN AGROPECUARIA</t>
  </si>
  <si>
    <r>
      <t xml:space="preserve">Impulsar el desarrollo de (300) hectáreas en </t>
    </r>
    <r>
      <rPr>
        <b/>
        <sz val="10"/>
        <rFont val="Arial Narrow"/>
        <family val="2"/>
      </rPr>
      <t>sistemas silvopastoriles</t>
    </r>
    <r>
      <rPr>
        <sz val="10"/>
        <rFont val="Arial Narrow"/>
        <family val="2"/>
      </rPr>
      <t xml:space="preserve">. </t>
    </r>
  </si>
  <si>
    <t>Hectáreas desarrolladas mediante sistema silvopastoriles</t>
  </si>
  <si>
    <t>Secretaría de Desarrollo económico</t>
  </si>
  <si>
    <r>
      <t xml:space="preserve">Crear y poner en funcionamiento (4) </t>
    </r>
    <r>
      <rPr>
        <b/>
        <sz val="10"/>
        <rFont val="Arial Narrow"/>
        <family val="2"/>
      </rPr>
      <t>bancos de forraje</t>
    </r>
    <r>
      <rPr>
        <sz val="10"/>
        <rFont val="Arial Narrow"/>
        <family val="2"/>
      </rPr>
      <t xml:space="preserve">. </t>
    </r>
  </si>
  <si>
    <t>bancos de forrajes creados y en funcionamiento</t>
  </si>
  <si>
    <t xml:space="preserve">Brindar apoyo y  asistencia técnica para el fortalecimiento de las cadenas productivas priorizadas en el PDEA como la agroforestal </t>
  </si>
  <si>
    <t>asistencias técnicas realizadas</t>
  </si>
  <si>
    <r>
      <t xml:space="preserve">Desarrollar </t>
    </r>
    <r>
      <rPr>
        <b/>
        <sz val="10"/>
        <rFont val="Arial Narrow"/>
        <family val="2"/>
      </rPr>
      <t>iniciativas de agroecología</t>
    </r>
    <r>
      <rPr>
        <sz val="10"/>
        <rFont val="Arial Narrow"/>
        <family val="2"/>
      </rPr>
      <t xml:space="preserve">  mediante tecnologias alternativas en (300) hectáreas para la transformación de la cultura productiva.</t>
    </r>
  </si>
  <si>
    <t xml:space="preserve">Hectáreas desarrolladas mediante Iniciativas agroecológicas </t>
  </si>
  <si>
    <r>
      <t xml:space="preserve">Diseñar e implementar (1) estrategia de innovación para garantizar el acceso a fuentes de agua en los procesos de producción agropecuaria para el funcionamiento de </t>
    </r>
    <r>
      <rPr>
        <b/>
        <sz val="10"/>
        <rFont val="Arial Narrow"/>
        <family val="2"/>
      </rPr>
      <t>distritos de riego a pequeña escala</t>
    </r>
    <r>
      <rPr>
        <sz val="10"/>
        <rFont val="Arial Narrow"/>
        <family val="2"/>
      </rPr>
      <t>.</t>
    </r>
  </si>
  <si>
    <r>
      <t xml:space="preserve">Desarrollar la Fase I de (1) </t>
    </r>
    <r>
      <rPr>
        <b/>
        <sz val="10"/>
        <rFont val="Arial Narrow"/>
        <family val="2"/>
      </rPr>
      <t>centro de innovación agroindustrial productivo y competitivo - Agropolis-</t>
    </r>
  </si>
  <si>
    <t xml:space="preserve">Fase I desarrollado </t>
  </si>
  <si>
    <r>
      <t xml:space="preserve">Gestionar la compra y puesta en operación de (5) </t>
    </r>
    <r>
      <rPr>
        <b/>
        <sz val="10"/>
        <rFont val="Arial Narrow"/>
        <family val="2"/>
      </rPr>
      <t xml:space="preserve">bancos de maquinaria verde </t>
    </r>
    <r>
      <rPr>
        <sz val="10"/>
        <rFont val="Arial Narrow"/>
        <family val="2"/>
      </rPr>
      <t xml:space="preserve">para apoyar los niveles de productividad de pequeñas y medianas unidades productivas asociadas. </t>
    </r>
  </si>
  <si>
    <t>Bancos de Maquinaria Verde operando</t>
  </si>
  <si>
    <t>Poner en operación (2) centros de acopio, procesamiento y agregación de valor subregionales para fortalecer la economía solidaria. - Centrales de Abasto</t>
  </si>
  <si>
    <t>Centros de acopio operando</t>
  </si>
  <si>
    <r>
      <t xml:space="preserve">Gestionar la construcción y puesta en funcionamiento de (1) nueva </t>
    </r>
    <r>
      <rPr>
        <b/>
        <sz val="10"/>
        <rFont val="Arial Narrow"/>
        <family val="2"/>
      </rPr>
      <t>planta de beneficio animal</t>
    </r>
    <r>
      <rPr>
        <sz val="10"/>
        <rFont val="Arial Narrow"/>
        <family val="2"/>
      </rPr>
      <t xml:space="preserve">. </t>
    </r>
  </si>
  <si>
    <t>Planta de beneficio animal construida</t>
  </si>
  <si>
    <t>Gestionar la construcción de (2) centros de acopio refrigerados para el fortalecimiento del proceso de comercialización de carnes y lácteos del Departamento</t>
  </si>
  <si>
    <t>Centros de acopio refrigerados construidos</t>
  </si>
  <si>
    <r>
      <t xml:space="preserve">Gestionar la construcción de (2) </t>
    </r>
    <r>
      <rPr>
        <b/>
        <sz val="10"/>
        <rFont val="Arial Narrow"/>
        <family val="2"/>
      </rPr>
      <t xml:space="preserve">plazas de mercado </t>
    </r>
    <r>
      <rPr>
        <sz val="10"/>
        <rFont val="Arial Narrow"/>
        <family val="2"/>
      </rPr>
      <t>para mejorar los procesos de comercialización de la producción campesina.</t>
    </r>
  </si>
  <si>
    <t>plazas de mercado construidas</t>
  </si>
  <si>
    <r>
      <t xml:space="preserve">Desarrollar (1) programa de </t>
    </r>
    <r>
      <rPr>
        <b/>
        <sz val="10"/>
        <rFont val="Arial Narrow"/>
        <family val="2"/>
      </rPr>
      <t>innovación tecnológica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para aumentar la productividad en los cultivos de banano</t>
    </r>
    <r>
      <rPr>
        <sz val="10"/>
        <rFont val="Arial Narrow"/>
        <family val="2"/>
      </rPr>
      <t xml:space="preserve"> de pequeños y medianos productores.</t>
    </r>
  </si>
  <si>
    <t>programa de innovación tecnológica desarrollado</t>
  </si>
  <si>
    <t xml:space="preserve">Diseñar e implementar (1) estrategia de Innovación Social que promueva la seguridad alimentaria e inclusión productiva </t>
  </si>
  <si>
    <t>Asistencia técnica y acompañamiento realizados</t>
  </si>
  <si>
    <t>Suscribir alianzas por el cambio para adelantar un (1) estudio de inteligecia de mercado y determinar los principales productos de consumo interno y de exportación</t>
  </si>
  <si>
    <r>
      <t xml:space="preserve">Suscribir (1) Alianza por el Cambio con la academia para la creación del </t>
    </r>
    <r>
      <rPr>
        <b/>
        <sz val="10"/>
        <rFont val="Arial Narrow"/>
        <family val="2"/>
      </rPr>
      <t>Laboratorio Departamental de Calidad de Suelos y Control Fitosanitario</t>
    </r>
    <r>
      <rPr>
        <sz val="10"/>
        <rFont val="Arial Narrow"/>
        <family val="2"/>
      </rPr>
      <t>.</t>
    </r>
  </si>
  <si>
    <r>
      <t xml:space="preserve">Crear e implementar (1) </t>
    </r>
    <r>
      <rPr>
        <b/>
        <sz val="10"/>
        <rFont val="Arial Narrow"/>
        <family val="2"/>
      </rPr>
      <t>modelo de negocio para la producción sostenible  de tilapia</t>
    </r>
    <r>
      <rPr>
        <sz val="10"/>
        <rFont val="Arial Narrow"/>
        <family val="2"/>
      </rPr>
      <t xml:space="preserve"> con valor agregado.</t>
    </r>
  </si>
  <si>
    <t>Modelo de negocio implementado</t>
  </si>
  <si>
    <t>Promover y apoyar un plan de atención fitosanitario para la erradicación de 5.700 hectáreas de palma de aceite afectadas por la pudrición de cogollo; con énfasis en los pequeños productores.</t>
  </si>
  <si>
    <t>Plan de atención apoyado</t>
  </si>
  <si>
    <t>Gestionar el tramite de (1) proyecto de Ley de interés social para la prevención, mitigación y/o erradicación  y/o contención de la marchitez del plátano y banano, marchitez letal y pudrición de cogollo en la palma de aceite y el HLB en los cítricos.</t>
  </si>
  <si>
    <t>proyecto de investigación e innovación para el mejoramiento genético ejecutado</t>
  </si>
  <si>
    <r>
      <t xml:space="preserve">Formular y ejecutar (1) </t>
    </r>
    <r>
      <rPr>
        <b/>
        <sz val="10"/>
        <rFont val="Arial Narrow"/>
        <family val="2"/>
      </rPr>
      <t>proyecto de investigación e innovación para el mejoramiento genético</t>
    </r>
    <r>
      <rPr>
        <sz val="10"/>
        <rFont val="Arial Narrow"/>
        <family val="2"/>
      </rPr>
      <t xml:space="preserve">, a través de Alianzas por el Cambio con Universidades, centros de investigación, entre otros actores. </t>
    </r>
  </si>
  <si>
    <t>Plan de atención fitosanitario promovido y apoyado</t>
  </si>
  <si>
    <t>RENACE LA INFRAESTRUCTURA Y LA MOVILIDAD</t>
  </si>
  <si>
    <t>CAMBIO EN LA INFRAESTRUCTURA</t>
  </si>
  <si>
    <t>VÍAS PARA EL CAMBIO</t>
  </si>
  <si>
    <r>
      <t xml:space="preserve">Gestionar los estudios y diseños y/o mantenimiento de (300) kilómetros de la </t>
    </r>
    <r>
      <rPr>
        <b/>
        <sz val="10"/>
        <rFont val="Arial Narrow"/>
        <family val="2"/>
      </rPr>
      <t>red vial secundaria y terciaria</t>
    </r>
    <r>
      <rPr>
        <sz val="10"/>
        <rFont val="Arial Narrow"/>
        <family val="2"/>
      </rPr>
      <t>.</t>
    </r>
  </si>
  <si>
    <t xml:space="preserve">Red vial secundaria y terciaria intervenida y/o mantenida en el </t>
  </si>
  <si>
    <t>Supervisar y acompañar la ejecución de (2) tramos de las Vía 4G al interior del Departamento.</t>
  </si>
  <si>
    <t>Kilómetros restantes de Ruta del Sol III supervisados y acompañados</t>
  </si>
  <si>
    <r>
      <t xml:space="preserve">Gestionar la construcción y/o ampliación de la </t>
    </r>
    <r>
      <rPr>
        <b/>
        <sz val="10"/>
        <rFont val="Arial Narrow"/>
        <family val="2"/>
      </rPr>
      <t>doble calzada entre Ciénaga y Palermo</t>
    </r>
    <r>
      <rPr>
        <sz val="10"/>
        <rFont val="Arial Narrow"/>
        <family val="2"/>
      </rPr>
      <t xml:space="preserve"> en (10) km .</t>
    </r>
  </si>
  <si>
    <t>Doble calzada Ciénaga - Palermo adjudicada y con inicio de obra</t>
  </si>
  <si>
    <r>
      <t xml:space="preserve">Gestionar la construcción de (2) </t>
    </r>
    <r>
      <rPr>
        <b/>
        <sz val="10"/>
        <rFont val="Arial Narrow"/>
        <family val="2"/>
      </rPr>
      <t>conectantes entre la vía alterna y la Troncal del Caribe, y la Troncal del Caribe - Av del Río en el Distrito</t>
    </r>
    <r>
      <rPr>
        <sz val="10"/>
        <rFont val="Arial Narrow"/>
        <family val="2"/>
      </rPr>
      <t xml:space="preserve">, a través del alcance progresivo de la concesión Ruta del Sol II. </t>
    </r>
  </si>
  <si>
    <t>Conectores viales gestionados</t>
  </si>
  <si>
    <r>
      <t xml:space="preserve">Garantizar el cumplimiento por parte de la concesión existente de la </t>
    </r>
    <r>
      <rPr>
        <b/>
        <sz val="10"/>
        <rFont val="Arial Narrow"/>
        <family val="2"/>
      </rPr>
      <t>vía Ciénaga-Palermo</t>
    </r>
    <r>
      <rPr>
        <sz val="10"/>
        <rFont val="Arial Narrow"/>
        <family val="2"/>
      </rPr>
      <t xml:space="preserve"> (35 km).</t>
    </r>
  </si>
  <si>
    <t>Vía Ciénaga - Palermo mantenida</t>
  </si>
  <si>
    <r>
      <t xml:space="preserve">Gestionar la construcción de (30) km de </t>
    </r>
    <r>
      <rPr>
        <b/>
        <sz val="10"/>
        <rFont val="Arial Narrow"/>
        <family val="2"/>
      </rPr>
      <t>ciclovía para la práctica de un ciclismo seguro</t>
    </r>
    <r>
      <rPr>
        <sz val="10"/>
        <rFont val="Arial Narrow"/>
        <family val="2"/>
      </rPr>
      <t>.</t>
    </r>
  </si>
  <si>
    <t>Kilómetros de ciclo vía construidos</t>
  </si>
  <si>
    <r>
      <t xml:space="preserve">Gestionar la compra dotación de (3) nuevos </t>
    </r>
    <r>
      <rPr>
        <b/>
        <sz val="10"/>
        <rFont val="Arial Narrow"/>
        <family val="2"/>
      </rPr>
      <t xml:space="preserve">bancos de maquinaria amarilla </t>
    </r>
    <r>
      <rPr>
        <sz val="10"/>
        <rFont val="Arial Narrow"/>
        <family val="2"/>
      </rPr>
      <t>para la intervención de vías y caminos.</t>
    </r>
  </si>
  <si>
    <t>Nuevos bancos de maquinaria amarilla para la intervención de vías y caminos adquiridos</t>
  </si>
  <si>
    <t>CAMBIO EN LA CONECTIVIDAD</t>
  </si>
  <si>
    <r>
      <t xml:space="preserve">Gestionar la construcción y/o ampliación -ante el Gobierno Nacional- de la </t>
    </r>
    <r>
      <rPr>
        <b/>
        <sz val="10"/>
        <rFont val="Arial Narrow"/>
        <family val="2"/>
      </rPr>
      <t>pista y Aeropuerto Internacional Simón Bolívar</t>
    </r>
    <r>
      <rPr>
        <sz val="10"/>
        <rFont val="Arial Narrow"/>
        <family val="2"/>
      </rPr>
      <t>, así como los estudios para su eventual re-localización.</t>
    </r>
  </si>
  <si>
    <t xml:space="preserve">Pista de aterrizaje ampliada </t>
  </si>
  <si>
    <r>
      <t xml:space="preserve">Gestionar los estudios y diseños de (3) </t>
    </r>
    <r>
      <rPr>
        <b/>
        <sz val="10"/>
        <rFont val="Arial Narrow"/>
        <family val="2"/>
      </rPr>
      <t>muelles fluviales o embarcaderos sobre el Río Magdalena</t>
    </r>
    <r>
      <rPr>
        <sz val="10"/>
        <rFont val="Arial Narrow"/>
        <family val="2"/>
      </rPr>
      <t xml:space="preserve">. </t>
    </r>
  </si>
  <si>
    <t>Muelles fluviales intervenidos y/o gestionados</t>
  </si>
  <si>
    <r>
      <t xml:space="preserve">Gestionar la construcción de (5) </t>
    </r>
    <r>
      <rPr>
        <b/>
        <sz val="10"/>
        <rFont val="Arial Narrow"/>
        <family val="2"/>
      </rPr>
      <t>muelles náuticos en Santa Marta</t>
    </r>
    <r>
      <rPr>
        <sz val="10"/>
        <rFont val="Arial Narrow"/>
        <family val="2"/>
      </rPr>
      <t>.</t>
    </r>
  </si>
  <si>
    <t>Muelles náuticos en Santa Marta construidos</t>
  </si>
  <si>
    <r>
      <t xml:space="preserve">Gestionar la construcción de (1) </t>
    </r>
    <r>
      <rPr>
        <b/>
        <sz val="10"/>
        <rFont val="Arial Narrow"/>
        <family val="2"/>
      </rPr>
      <t>puerto de cruceros en Santa Marta</t>
    </r>
    <r>
      <rPr>
        <sz val="10"/>
        <rFont val="Arial Narrow"/>
        <family val="2"/>
      </rPr>
      <t>.</t>
    </r>
  </si>
  <si>
    <t>Puerto de cruceros en Santa Marta intervenido</t>
  </si>
  <si>
    <r>
      <t xml:space="preserve">Formular e implementar (1) </t>
    </r>
    <r>
      <rPr>
        <b/>
        <sz val="10"/>
        <rFont val="Arial Narrow"/>
        <family val="2"/>
      </rPr>
      <t>plan estratégico para la operación y activación comercial y turística de los aeropuertos del Banco y Plato</t>
    </r>
    <r>
      <rPr>
        <sz val="10"/>
        <rFont val="Arial Narrow"/>
        <family val="2"/>
      </rPr>
      <t>.</t>
    </r>
  </si>
  <si>
    <t>Plan estratégico de activación comercial y turística de los aeropuertos del Banco y Plato formulado e implementado</t>
  </si>
  <si>
    <r>
      <t xml:space="preserve">Gestionar los estudios y diseños para habilitar (80) kilómetros de </t>
    </r>
    <r>
      <rPr>
        <b/>
        <sz val="10"/>
        <rFont val="Arial Narrow"/>
        <family val="2"/>
      </rPr>
      <t>línea férrea para pasajeros y turistas</t>
    </r>
    <r>
      <rPr>
        <sz val="10"/>
        <rFont val="Arial Narrow"/>
        <family val="2"/>
      </rPr>
      <t xml:space="preserve"> entre Santa Marta y Aracataca pasando por 3 estaciones.</t>
    </r>
  </si>
  <si>
    <t>Kilómetros de línea férrea habilitada para pasajeros</t>
  </si>
  <si>
    <r>
      <t xml:space="preserve">Gestionar los estudios y diseños para la construcción del (1) </t>
    </r>
    <r>
      <rPr>
        <b/>
        <sz val="10"/>
        <rFont val="Arial Narrow"/>
        <family val="2"/>
      </rPr>
      <t>tren regional de Cartagena-Barranquilla-Santa Marta</t>
    </r>
    <r>
      <rPr>
        <sz val="10"/>
        <rFont val="Arial Narrow"/>
        <family val="2"/>
      </rPr>
      <t>.</t>
    </r>
  </si>
  <si>
    <t>Estudios y diseños del tren regional realizados</t>
  </si>
  <si>
    <r>
      <t xml:space="preserve">Gestionar el construcción de (2) </t>
    </r>
    <r>
      <rPr>
        <b/>
        <sz val="10"/>
        <rFont val="Arial Narrow"/>
        <family val="2"/>
      </rPr>
      <t>terminales de transporte en las subregiones</t>
    </r>
    <r>
      <rPr>
        <sz val="10"/>
        <rFont val="Arial Narrow"/>
        <family val="2"/>
      </rPr>
      <t xml:space="preserve">. </t>
    </r>
  </si>
  <si>
    <t>Terminales de transporte en las subregiones diseñados y construidos</t>
  </si>
  <si>
    <r>
      <t xml:space="preserve">Gestionar los estudios y diseños para la construcción mediante financiación APP de (1) </t>
    </r>
    <r>
      <rPr>
        <b/>
        <sz val="10"/>
        <rFont val="Arial Narrow"/>
        <family val="2"/>
      </rPr>
      <t>cable de teleférico Santa Marta – Ziruma- Rodadero</t>
    </r>
    <r>
      <rPr>
        <sz val="10"/>
        <rFont val="Arial Narrow"/>
        <family val="2"/>
      </rPr>
      <t>.</t>
    </r>
  </si>
  <si>
    <t>Estudios y diseños del cable realizados</t>
  </si>
  <si>
    <r>
      <t xml:space="preserve">Gestionar la construcción de (1) </t>
    </r>
    <r>
      <rPr>
        <b/>
        <sz val="10"/>
        <rFont val="Arial Narrow"/>
        <family val="2"/>
      </rPr>
      <t>mirador temático Ciudad Perdida</t>
    </r>
    <r>
      <rPr>
        <sz val="10"/>
        <rFont val="Arial Narrow"/>
        <family val="2"/>
      </rPr>
      <t>.</t>
    </r>
  </si>
  <si>
    <t>Mirador temático Ciudad Perdida diseñado y construido</t>
  </si>
  <si>
    <r>
      <t xml:space="preserve">Gestionar el diseño y la implementación de  (1) proyecto para mejorar la </t>
    </r>
    <r>
      <rPr>
        <b/>
        <sz val="10"/>
        <rFont val="Arial Narrow"/>
        <family val="2"/>
      </rPr>
      <t>navegabilidad en el Río Magdalena</t>
    </r>
    <r>
      <rPr>
        <sz val="10"/>
        <rFont val="Arial Narrow"/>
        <family val="2"/>
      </rPr>
      <t xml:space="preserve"> en el sur del Departamento.</t>
    </r>
  </si>
  <si>
    <t>Proyecto para mejorar la navegabilidad en el Río Magdalena diseñado e implementado.</t>
  </si>
  <si>
    <r>
      <t xml:space="preserve">Suscribir (1) Alianza por el Cambio para realizar la </t>
    </r>
    <r>
      <rPr>
        <b/>
        <sz val="10"/>
        <rFont val="Arial Narrow"/>
        <family val="2"/>
      </rPr>
      <t>caracterización de la red vial del Magdalena</t>
    </r>
    <r>
      <rPr>
        <sz val="10"/>
        <rFont val="Arial Narrow"/>
        <family val="2"/>
      </rPr>
      <t>.</t>
    </r>
  </si>
  <si>
    <t>Alianza para la caracterización del plan vial realizada</t>
  </si>
  <si>
    <r>
      <t xml:space="preserve">Formular e implementar (1) </t>
    </r>
    <r>
      <rPr>
        <b/>
        <sz val="10"/>
        <rFont val="Arial Narrow"/>
        <family val="2"/>
      </rPr>
      <t>plan integral de seguridad vial del Magdalena</t>
    </r>
    <r>
      <rPr>
        <sz val="10"/>
        <rFont val="Arial Narrow"/>
        <family val="2"/>
      </rPr>
      <t>.</t>
    </r>
  </si>
  <si>
    <t>Plan integral formulado y en ejecución</t>
  </si>
  <si>
    <t>Oficina de Tránsito y Transportes</t>
  </si>
  <si>
    <r>
      <t>Crear y poner en funcionamiento una (1) A</t>
    </r>
    <r>
      <rPr>
        <b/>
        <sz val="10"/>
        <rFont val="Arial Narrow"/>
        <family val="2"/>
      </rPr>
      <t>gencia Pública de Infraestructura</t>
    </r>
    <r>
      <rPr>
        <sz val="10"/>
        <rFont val="Arial Narrow"/>
        <family val="2"/>
      </rPr>
      <t xml:space="preserve"> que estructure proyectos viales que impacten la competitividad (en el doc).</t>
    </r>
  </si>
  <si>
    <t>Agencia pública de infraestructura creada</t>
  </si>
  <si>
    <t>REVOLUCIÓN DEL GOBIERNO POPULAR</t>
  </si>
  <si>
    <t>RENACE LA AUTONOMÍA TERRITORIAL, LA PARTICIPACIÓN Y LA TRANSPARENCIA</t>
  </si>
  <si>
    <t xml:space="preserve">CAMBIO EN LA AUTONOMÍA TERRITORIAL </t>
  </si>
  <si>
    <t>TERRITORIOS DEL CAMBIO</t>
  </si>
  <si>
    <r>
      <t xml:space="preserve">Formular e implementar (1) </t>
    </r>
    <r>
      <rPr>
        <b/>
        <sz val="10"/>
        <rFont val="Arial Narrow"/>
        <family val="2"/>
      </rPr>
      <t>Agenda Estratégica Magdalena 2050</t>
    </r>
    <r>
      <rPr>
        <sz val="10"/>
        <rFont val="Arial Narrow"/>
        <family val="2"/>
      </rPr>
      <t>.</t>
    </r>
  </si>
  <si>
    <t>Agenda Estratégica Magdalena 2050 formulada e implementada</t>
  </si>
  <si>
    <t>Secretaría de Despacho</t>
  </si>
  <si>
    <t>Diseñar e implementar (1) estrategia para impulsar la autonomía regional el desarrollo sostenible y equilibrado de las subregiones del departamento.</t>
  </si>
  <si>
    <r>
      <t xml:space="preserve">Validar y adoptar (1) </t>
    </r>
    <r>
      <rPr>
        <b/>
        <sz val="10"/>
        <rFont val="Arial Narrow"/>
        <family val="2"/>
      </rPr>
      <t>Plan de Ordenamiento Departamental- POD</t>
    </r>
    <r>
      <rPr>
        <sz val="10"/>
        <rFont val="Arial Narrow"/>
        <family val="2"/>
      </rPr>
      <t xml:space="preserve">, que considere la vocación del uso del suelo, la zonificación del riesgo y la incorporación de los aspectos culturales, debido a la presencia de pueblos originarios y línea negra. </t>
    </r>
  </si>
  <si>
    <t>POD validado y adoptado</t>
  </si>
  <si>
    <t xml:space="preserve">Oficina Asesora de Planeación  </t>
  </si>
  <si>
    <r>
      <t xml:space="preserve">Gestionar la </t>
    </r>
    <r>
      <rPr>
        <b/>
        <sz val="10"/>
        <rFont val="Arial Narrow"/>
        <family val="2"/>
      </rPr>
      <t>zonificación de riesgos</t>
    </r>
    <r>
      <rPr>
        <sz val="10"/>
        <rFont val="Arial Narrow"/>
        <family val="2"/>
      </rPr>
      <t xml:space="preserve"> en (4) municipios para el ordenamiento territorial municipal.</t>
    </r>
  </si>
  <si>
    <t>Municipios con zonificación de riesgos</t>
  </si>
  <si>
    <r>
      <t xml:space="preserve">Formular e implementar (1)  </t>
    </r>
    <r>
      <rPr>
        <b/>
        <sz val="10"/>
        <rFont val="Arial Narrow"/>
        <family val="2"/>
      </rPr>
      <t>plan de acción para garantizar el cumplimiento del Decreto 1500 de 2018.</t>
    </r>
  </si>
  <si>
    <t xml:space="preserve">Plan de acción formulado e implementado </t>
  </si>
  <si>
    <r>
      <t>Brindar asistencia técnica a (29) municipios para el</t>
    </r>
    <r>
      <rPr>
        <b/>
        <sz val="10"/>
        <rFont val="Arial Narrow"/>
        <family val="2"/>
      </rPr>
      <t xml:space="preserve"> fortalecimiento de capacidades en gestión pública, planeación, ordenamiento territorial y formulación de proyectos </t>
    </r>
    <r>
      <rPr>
        <sz val="10"/>
        <rFont val="Arial Narrow"/>
        <family val="2"/>
      </rPr>
      <t>para el desarrollo.</t>
    </r>
  </si>
  <si>
    <t>Municipios acompañados en el proceso de revisión de sus instrumentos de ordenamiento territorial</t>
  </si>
  <si>
    <r>
      <t xml:space="preserve">Suscribir (1) Alianza por el Cambio para la elaboración de una </t>
    </r>
    <r>
      <rPr>
        <b/>
        <sz val="10"/>
        <rFont val="Arial Narrow"/>
        <family val="2"/>
      </rPr>
      <t>cartografía base</t>
    </r>
    <r>
      <rPr>
        <sz val="10"/>
        <rFont val="Arial Narrow"/>
        <family val="2"/>
      </rPr>
      <t xml:space="preserve"> p</t>
    </r>
    <r>
      <rPr>
        <b/>
        <sz val="10"/>
        <rFont val="Arial Narrow"/>
        <family val="2"/>
      </rPr>
      <t>ara la implementación del Catastro Multipropósito</t>
    </r>
    <r>
      <rPr>
        <sz val="10"/>
        <rFont val="Arial Narrow"/>
        <family val="2"/>
      </rPr>
      <t>.</t>
    </r>
  </si>
  <si>
    <t>Cartografía base del Departamento elaborada</t>
  </si>
  <si>
    <r>
      <t xml:space="preserve">Gestionar la conformación y dotación de un (1) </t>
    </r>
    <r>
      <rPr>
        <b/>
        <sz val="10"/>
        <rFont val="Arial Narrow"/>
        <family val="2"/>
      </rPr>
      <t>equipo técnico para los temas de Catastro Multipropósito</t>
    </r>
    <r>
      <rPr>
        <sz val="10"/>
        <rFont val="Arial Narrow"/>
        <family val="2"/>
      </rPr>
      <t>.</t>
    </r>
  </si>
  <si>
    <t>Equipo técnico conformado y dotado</t>
  </si>
  <si>
    <r>
      <t xml:space="preserve">Gestionar la implementación y puesta en funcionamiento de (1) </t>
    </r>
    <r>
      <rPr>
        <b/>
        <sz val="10"/>
        <rFont val="Arial Narrow"/>
        <family val="2"/>
      </rPr>
      <t>Sistema de Información Geográfica-SIG</t>
    </r>
    <r>
      <rPr>
        <sz val="10"/>
        <rFont val="Arial Narrow"/>
        <family val="2"/>
      </rPr>
      <t>.</t>
    </r>
  </si>
  <si>
    <t>Sistema de información implementado y en funcionamiento</t>
  </si>
  <si>
    <r>
      <t xml:space="preserve">Impulsar la conformación de (1) </t>
    </r>
    <r>
      <rPr>
        <b/>
        <sz val="10"/>
        <rFont val="Arial Narrow"/>
        <family val="2"/>
      </rPr>
      <t>esquema asociativo territorial para actuar como ente gestor de Catastro</t>
    </r>
    <r>
      <rPr>
        <sz val="10"/>
        <rFont val="Arial Narrow"/>
        <family val="2"/>
      </rPr>
      <t>.</t>
    </r>
  </si>
  <si>
    <t>Esquema asociativo territorial conformado</t>
  </si>
  <si>
    <t>NUEVAS RENTAS PARA EL CAMBIO</t>
  </si>
  <si>
    <r>
      <t xml:space="preserve">Realizar gestiones y estudios para la puesta en operación de (1) </t>
    </r>
    <r>
      <rPr>
        <b/>
        <sz val="10"/>
        <rFont val="Arial Narrow"/>
        <family val="2"/>
      </rPr>
      <t>Lotería Departamental</t>
    </r>
    <r>
      <rPr>
        <sz val="10"/>
        <rFont val="Arial Narrow"/>
        <family val="2"/>
      </rPr>
      <t>.</t>
    </r>
  </si>
  <si>
    <t>Lotería departamental creada y en operación</t>
  </si>
  <si>
    <t>Secretaría de Hacienda</t>
  </si>
  <si>
    <r>
      <t xml:space="preserve">Realizar gestiones y estudios para la puesta en operación de (1) </t>
    </r>
    <r>
      <rPr>
        <b/>
        <sz val="10"/>
        <rFont val="Arial Narrow"/>
        <family val="2"/>
      </rPr>
      <t>Licorera  Departamental</t>
    </r>
    <r>
      <rPr>
        <sz val="10"/>
        <rFont val="Arial Narrow"/>
        <family val="2"/>
      </rPr>
      <t>.</t>
    </r>
  </si>
  <si>
    <t>licorera departamental gestionada  y puesta en operación</t>
  </si>
  <si>
    <r>
      <t xml:space="preserve">Formular y gestionar la implementación de (1) </t>
    </r>
    <r>
      <rPr>
        <b/>
        <sz val="10"/>
        <rFont val="Arial Narrow"/>
        <family val="2"/>
      </rPr>
      <t>plan de recuperación de cartera</t>
    </r>
    <r>
      <rPr>
        <sz val="10"/>
        <rFont val="Arial Narrow"/>
        <family val="2"/>
      </rPr>
      <t>.</t>
    </r>
  </si>
  <si>
    <t>Plan de recuperación de cartera diseñado y en ejecución</t>
  </si>
  <si>
    <r>
      <t xml:space="preserve">Fortalecer un (1) </t>
    </r>
    <r>
      <rPr>
        <b/>
        <sz val="10"/>
        <rFont val="Arial Narrow"/>
        <family val="2"/>
      </rPr>
      <t>Grupo Operativo de Rentas</t>
    </r>
    <r>
      <rPr>
        <sz val="10"/>
        <rFont val="Arial Narrow"/>
        <family val="2"/>
      </rPr>
      <t>.</t>
    </r>
  </si>
  <si>
    <t>Grupo operativo fortalecido</t>
  </si>
  <si>
    <r>
      <t xml:space="preserve">Crear y poner en funcionamiento (1) </t>
    </r>
    <r>
      <rPr>
        <b/>
        <sz val="10"/>
        <rFont val="Arial Narrow"/>
        <family val="2"/>
      </rPr>
      <t>Casa de Rentas</t>
    </r>
    <r>
      <rPr>
        <sz val="10"/>
        <rFont val="Arial Narrow"/>
        <family val="2"/>
      </rPr>
      <t>.</t>
    </r>
  </si>
  <si>
    <t>Casa de Renta implementada  y operando</t>
  </si>
  <si>
    <t>CAMBIO EN LAS FINANZAS</t>
  </si>
  <si>
    <r>
      <t xml:space="preserve">Pagar y liquidar (1) </t>
    </r>
    <r>
      <rPr>
        <b/>
        <sz val="10"/>
        <rFont val="Arial Narrow"/>
        <family val="2"/>
      </rPr>
      <t>Acuerdo de Reestructuración de Pasivos</t>
    </r>
    <r>
      <rPr>
        <sz val="10"/>
        <rFont val="Arial Narrow"/>
        <family val="2"/>
      </rPr>
      <t>.</t>
    </r>
  </si>
  <si>
    <t>Acuerdo de restructuración pagado y liquidado.</t>
  </si>
  <si>
    <t xml:space="preserve">Secretaría de Hacienda </t>
  </si>
  <si>
    <r>
      <t xml:space="preserve">Lograr el </t>
    </r>
    <r>
      <rPr>
        <b/>
        <sz val="10"/>
        <rFont val="Arial Narrow"/>
        <family val="2"/>
      </rPr>
      <t>pago de los pensionados</t>
    </r>
    <r>
      <rPr>
        <sz val="10"/>
        <rFont val="Arial Narrow"/>
        <family val="2"/>
      </rPr>
      <t xml:space="preserve"> del Departamento a través del desahorro anual de los recursos del FONPET. </t>
    </r>
  </si>
  <si>
    <t>Millones de pesos de desahorro aplicado</t>
  </si>
  <si>
    <t>COOPERACIÓN PARA EL CAMBIO</t>
  </si>
  <si>
    <r>
      <t xml:space="preserve">Formular y ejecutar (10) proyectos de </t>
    </r>
    <r>
      <rPr>
        <b/>
        <sz val="10"/>
        <rFont val="Arial Narrow"/>
        <family val="2"/>
      </rPr>
      <t>cooperación y convenios internacionales y nacionales</t>
    </r>
    <r>
      <rPr>
        <sz val="10"/>
        <rFont val="Arial Narrow"/>
        <family val="2"/>
      </rPr>
      <t>.</t>
    </r>
  </si>
  <si>
    <t>Proyectos de cooperación y convenios internacionales y nacionales ejecutados</t>
  </si>
  <si>
    <r>
      <t xml:space="preserve">Gestionar (10) </t>
    </r>
    <r>
      <rPr>
        <b/>
        <sz val="10"/>
        <rFont val="Arial Narrow"/>
        <family val="2"/>
      </rPr>
      <t xml:space="preserve">hermanamientos con entidades territoriales </t>
    </r>
    <r>
      <rPr>
        <sz val="10"/>
        <rFont val="Arial Narrow"/>
        <family val="2"/>
      </rPr>
      <t>del mundo.</t>
    </r>
  </si>
  <si>
    <t>Hermanamientos con entidades territoriales del mundo gestionados</t>
  </si>
  <si>
    <t>Secretaría General</t>
  </si>
  <si>
    <r>
      <t xml:space="preserve">Suscribir (5) </t>
    </r>
    <r>
      <rPr>
        <b/>
        <sz val="10"/>
        <rFont val="Arial Narrow"/>
        <family val="2"/>
      </rPr>
      <t>Alianzas Público Privadas, Convenios y Contratos de inversión</t>
    </r>
    <r>
      <rPr>
        <sz val="10"/>
        <rFont val="Arial Narrow"/>
        <family val="2"/>
      </rPr>
      <t xml:space="preserve"> con sector privado nacional e internacional.</t>
    </r>
  </si>
  <si>
    <t>Alianzas público-privadas, convenios y contratos de inversión con sector privado nacional e internacional suscritas</t>
  </si>
  <si>
    <r>
      <t xml:space="preserve">Impulsar (1) </t>
    </r>
    <r>
      <rPr>
        <b/>
        <sz val="10"/>
        <rFont val="Arial Narrow"/>
        <family val="2"/>
      </rPr>
      <t xml:space="preserve">agenda de internacionalización </t>
    </r>
    <r>
      <rPr>
        <sz val="10"/>
        <rFont val="Arial Narrow"/>
        <family val="2"/>
      </rPr>
      <t>basada en reuniones de cooperación y participación en encuentros internacionales para promover la proyección del Departamento.</t>
    </r>
  </si>
  <si>
    <t>Agenda de internacionalización  basada en reunión de cooperación y encuentros impulsados</t>
  </si>
  <si>
    <r>
      <t xml:space="preserve">Crear y poner en funcionamiento (1) </t>
    </r>
    <r>
      <rPr>
        <b/>
        <sz val="10"/>
        <rFont val="Arial Narrow"/>
        <family val="2"/>
      </rPr>
      <t>Casa del Magdalena en Bogotá</t>
    </r>
    <r>
      <rPr>
        <sz val="10"/>
        <rFont val="Arial Narrow"/>
        <family val="2"/>
      </rPr>
      <t>.</t>
    </r>
  </si>
  <si>
    <t>Casa del Magdalena en Bogotá Establecida</t>
  </si>
  <si>
    <r>
      <t>Crear y poner en funcionamiento (1) O</t>
    </r>
    <r>
      <rPr>
        <b/>
        <sz val="10"/>
        <rFont val="Arial Narrow"/>
        <family val="2"/>
      </rPr>
      <t>ficina de Cooperación al Desarrollo</t>
    </r>
    <r>
      <rPr>
        <sz val="10"/>
        <rFont val="Arial Narrow"/>
        <family val="2"/>
      </rPr>
      <t>.</t>
    </r>
  </si>
  <si>
    <t>Oficina de cooperación internacional Creada y funcionando</t>
  </si>
  <si>
    <r>
      <t xml:space="preserve">Formular e implementar (1) </t>
    </r>
    <r>
      <rPr>
        <b/>
        <sz val="10"/>
        <rFont val="Arial Narrow"/>
        <family val="2"/>
      </rPr>
      <t>política pública para las relaciones, la cooperación, comercio e inversión</t>
    </r>
    <r>
      <rPr>
        <sz val="10"/>
        <rFont val="Arial Narrow"/>
        <family val="2"/>
      </rPr>
      <t>.</t>
    </r>
  </si>
  <si>
    <t>Política pública para las relaciones internacionales y nacionales, la cooperación, comercio e inversión, formulada e implementada</t>
  </si>
  <si>
    <t>POLÍTICAS PÚBLICAS PARA EL CAMBIO</t>
  </si>
  <si>
    <r>
      <t xml:space="preserve">Formular e implementar (1) </t>
    </r>
    <r>
      <rPr>
        <b/>
        <sz val="10"/>
        <rFont val="Arial Narrow"/>
        <family val="2"/>
      </rPr>
      <t xml:space="preserve">política pública de la familia magdalenense </t>
    </r>
  </si>
  <si>
    <t xml:space="preserve">Política pública de la familia magdalenense formulada e implementada </t>
  </si>
  <si>
    <r>
      <t xml:space="preserve">Actualizar e implementar (1) </t>
    </r>
    <r>
      <rPr>
        <b/>
        <sz val="10"/>
        <rFont val="Arial Narrow"/>
        <family val="2"/>
      </rPr>
      <t>política pública de primera infancia, infancia y adolescencia</t>
    </r>
    <r>
      <rPr>
        <sz val="10"/>
        <rFont val="Arial Narrow"/>
        <family val="2"/>
      </rPr>
      <t xml:space="preserve">. </t>
    </r>
  </si>
  <si>
    <t>Política pública de primera infancia, infancia y adolescencia actualizada e implementada.</t>
  </si>
  <si>
    <r>
      <t xml:space="preserve">Formular e implementar (1) </t>
    </r>
    <r>
      <rPr>
        <b/>
        <sz val="10"/>
        <rFont val="Arial Narrow"/>
        <family val="2"/>
      </rPr>
      <t>política pública de juventud</t>
    </r>
    <r>
      <rPr>
        <sz val="10"/>
        <rFont val="Arial Narrow"/>
        <family val="2"/>
      </rPr>
      <t xml:space="preserve">. </t>
    </r>
  </si>
  <si>
    <t>Política pública de juventud formulada e implementada</t>
  </si>
  <si>
    <r>
      <t xml:space="preserve">Formular e implementar (1) </t>
    </r>
    <r>
      <rPr>
        <b/>
        <sz val="10"/>
        <rFont val="Arial Narrow"/>
        <family val="2"/>
      </rPr>
      <t>política pública para el bienestar del adulto mayor</t>
    </r>
    <r>
      <rPr>
        <sz val="10"/>
        <rFont val="Arial Narrow"/>
        <family val="2"/>
      </rPr>
      <t xml:space="preserve">. </t>
    </r>
  </si>
  <si>
    <t>Política pública para el bienestar del adulto mayor,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</si>
  <si>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de mujer y equidad de género</t>
    </r>
    <r>
      <rPr>
        <sz val="10"/>
        <rFont val="Arial Narrow"/>
        <family val="2"/>
      </rPr>
      <t xml:space="preserve">. </t>
    </r>
  </si>
  <si>
    <t>Política pública evaluada, ajustada y en ejecución</t>
  </si>
  <si>
    <r>
      <t xml:space="preserve">Formular e implementar (1) </t>
    </r>
    <r>
      <rPr>
        <b/>
        <sz val="10"/>
        <rFont val="Arial Narrow"/>
        <family val="2"/>
      </rPr>
      <t>política pública para la Agricultura Campesina, Familiar y Comunitaria (ACFC)</t>
    </r>
    <r>
      <rPr>
        <sz val="10"/>
        <rFont val="Arial Narrow"/>
        <family val="2"/>
      </rPr>
      <t xml:space="preserve">. </t>
    </r>
  </si>
  <si>
    <t>política pública para la Agricultura Campesina, Familiar y Comunitaria (ACFC).</t>
  </si>
  <si>
    <r>
      <t xml:space="preserve">Formular e implementar (1) </t>
    </r>
    <r>
      <rPr>
        <b/>
        <sz val="10"/>
        <rFont val="Arial Narrow"/>
        <family val="2"/>
      </rPr>
      <t>política pública para los pueblos indígenas</t>
    </r>
    <r>
      <rPr>
        <sz val="10"/>
        <rFont val="Arial Narrow"/>
        <family val="2"/>
      </rPr>
      <t xml:space="preserve">. </t>
    </r>
  </si>
  <si>
    <t>Política pública para los pueblos indígenas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</si>
  <si>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de población NAPR</t>
    </r>
    <r>
      <rPr>
        <sz val="10"/>
        <rFont val="Arial Narrow"/>
        <family val="2"/>
      </rPr>
      <t xml:space="preserve">. </t>
    </r>
  </si>
  <si>
    <t>Política pública de población NARP actualizada, aprobada e implementada</t>
  </si>
  <si>
    <r>
      <t xml:space="preserve">Formular e implementar (1) </t>
    </r>
    <r>
      <rPr>
        <b/>
        <sz val="10"/>
        <rFont val="Arial Narrow"/>
        <family val="2"/>
      </rPr>
      <t>política pública de discapacidad</t>
    </r>
    <r>
      <rPr>
        <sz val="10"/>
        <rFont val="Arial Narrow"/>
        <family val="2"/>
      </rPr>
      <t xml:space="preserve">. </t>
    </r>
  </si>
  <si>
    <t>Política Pública de Discapacidad del Departamento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</si>
  <si>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para la comunidad LGBTIQ+</t>
    </r>
    <r>
      <rPr>
        <sz val="10"/>
        <rFont val="Arial Narrow"/>
        <family val="2"/>
      </rPr>
      <t xml:space="preserve">. </t>
    </r>
  </si>
  <si>
    <t>Política pública actualizada e implementada</t>
  </si>
  <si>
    <r>
      <t xml:space="preserve">Formular e implementar (1) </t>
    </r>
    <r>
      <rPr>
        <b/>
        <sz val="10"/>
        <rFont val="Arial Narrow"/>
        <family val="2"/>
      </rPr>
      <t>política pública de bienestar animal</t>
    </r>
    <r>
      <rPr>
        <sz val="10"/>
        <rFont val="Arial Narrow"/>
        <family val="2"/>
      </rPr>
      <t xml:space="preserve">. </t>
    </r>
  </si>
  <si>
    <t>política pública de bienestar animal para el Departamento implementada</t>
  </si>
  <si>
    <r>
      <t xml:space="preserve">Formular e implementar (1) </t>
    </r>
    <r>
      <rPr>
        <b/>
        <sz val="10"/>
        <rFont val="Arial Narrow"/>
        <family val="2"/>
      </rPr>
      <t>política pública integral de libertad religiosa y cultos</t>
    </r>
    <r>
      <rPr>
        <sz val="10"/>
        <rFont val="Arial Narrow"/>
        <family val="2"/>
      </rPr>
      <t xml:space="preserve"> del departamento del Magdalena, siguiendo los parámetros establecidos en el Decreto 437 de 2018.</t>
    </r>
  </si>
  <si>
    <t>política pública integral de libertad religiosa y cultos del departamento del Magdalena implementada</t>
  </si>
  <si>
    <t xml:space="preserve">CAMBIO POR EL PODER POPULAR </t>
  </si>
  <si>
    <t>EL PUEBLO MANDA</t>
  </si>
  <si>
    <r>
      <t xml:space="preserve">Crear y poner en funcionamiento la (1) </t>
    </r>
    <r>
      <rPr>
        <b/>
        <sz val="10"/>
        <rFont val="Arial Narrow"/>
        <family val="2"/>
      </rPr>
      <t>Escuela de Liderazgo Político y Social</t>
    </r>
    <r>
      <rPr>
        <sz val="10"/>
        <rFont val="Arial Narrow"/>
        <family val="2"/>
      </rPr>
      <t xml:space="preserve"> para la participación y el poder popular  virtual y presencial. </t>
    </r>
  </si>
  <si>
    <t>Escuela creada y en funcionamiento.</t>
  </si>
  <si>
    <t>Oficina de Participación ciudadana</t>
  </si>
  <si>
    <r>
      <t xml:space="preserve">Desarrollar (3) ejercicios de </t>
    </r>
    <r>
      <rPr>
        <b/>
        <sz val="10"/>
        <rFont val="Arial Narrow"/>
        <family val="2"/>
      </rPr>
      <t>presupuesto participativo</t>
    </r>
    <r>
      <rPr>
        <sz val="10"/>
        <rFont val="Arial Narrow"/>
        <family val="2"/>
      </rPr>
      <t xml:space="preserve">. </t>
    </r>
  </si>
  <si>
    <t>Ejercicios de presupuesto participativo desarrollados</t>
  </si>
  <si>
    <r>
      <t xml:space="preserve">Diseñar e implementar (1) </t>
    </r>
    <r>
      <rPr>
        <b/>
        <sz val="10"/>
        <rFont val="Arial Narrow"/>
        <family val="2"/>
      </rPr>
      <t>plan para promover los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procesos de representación y participación</t>
    </r>
    <r>
      <rPr>
        <sz val="10"/>
        <rFont val="Arial Narrow"/>
        <family val="2"/>
      </rPr>
      <t xml:space="preserve"> de organizaciones sociales, poblaciones y sectoriales (Juntas Comunales, consejos de juventud, asociaciones campesinas, entre otros)</t>
    </r>
  </si>
  <si>
    <t>Plan diseñado e implementado</t>
  </si>
  <si>
    <r>
      <t xml:space="preserve">Crear y poner en funcionamiento (1) </t>
    </r>
    <r>
      <rPr>
        <b/>
        <sz val="10"/>
        <rFont val="Arial Narrow"/>
        <family val="2"/>
      </rPr>
      <t>sistema departamental de participación y poder popular</t>
    </r>
  </si>
  <si>
    <t>Sistema creado y en funcionamiento</t>
  </si>
  <si>
    <r>
      <t xml:space="preserve">Implementar (1) </t>
    </r>
    <r>
      <rPr>
        <b/>
        <sz val="10"/>
        <rFont val="Arial Narrow"/>
        <family val="2"/>
      </rPr>
      <t>Red de Voluntariado por el Cambio</t>
    </r>
    <r>
      <rPr>
        <sz val="10"/>
        <rFont val="Arial Narrow"/>
        <family val="2"/>
      </rPr>
      <t>.</t>
    </r>
  </si>
  <si>
    <t>Red de Voluntariado por el Cambio estructurada y en operación</t>
  </si>
  <si>
    <r>
      <t xml:space="preserve">Realizar (35) </t>
    </r>
    <r>
      <rPr>
        <b/>
        <sz val="10"/>
        <rFont val="Arial Narrow"/>
        <family val="2"/>
      </rPr>
      <t>audiencias ciudadanas -Cuéntale al Gobernador-</t>
    </r>
    <r>
      <rPr>
        <sz val="10"/>
        <rFont val="Arial Narrow"/>
        <family val="2"/>
      </rPr>
      <t>.</t>
    </r>
  </si>
  <si>
    <t>Audiencias ciudadanas realizadas</t>
  </si>
  <si>
    <r>
      <t xml:space="preserve">Diseñar e implementar (1) hoja de ruta para la </t>
    </r>
    <r>
      <rPr>
        <b/>
        <sz val="10"/>
        <rFont val="Arial Narrow"/>
        <family val="2"/>
      </rPr>
      <t>conformación de comités populares</t>
    </r>
    <r>
      <rPr>
        <sz val="10"/>
        <rFont val="Arial Narrow"/>
        <family val="2"/>
      </rPr>
      <t>.</t>
    </r>
  </si>
  <si>
    <t>Hoja diseñada e implementada</t>
  </si>
  <si>
    <r>
      <t xml:space="preserve">Diseñar e implementar (1) </t>
    </r>
    <r>
      <rPr>
        <b/>
        <sz val="10"/>
        <rFont val="Arial Narrow"/>
        <family val="2"/>
      </rPr>
      <t xml:space="preserve">hoja de ruta para garantizar el acompañamiento a procesos electorales </t>
    </r>
    <r>
      <rPr>
        <sz val="10"/>
        <rFont val="Arial Narrow"/>
        <family val="2"/>
      </rPr>
      <t>en los municipios.</t>
    </r>
  </si>
  <si>
    <r>
      <t>Diseñar e implementar (1) estrategia de pedagogía, comunicación y participación para conmemorar los</t>
    </r>
    <r>
      <rPr>
        <b/>
        <sz val="10"/>
        <rFont val="Arial Narrow"/>
        <family val="2"/>
      </rPr>
      <t xml:space="preserve"> días de los derechos</t>
    </r>
    <r>
      <rPr>
        <sz val="10"/>
        <rFont val="Arial Narrow"/>
        <family val="2"/>
      </rPr>
      <t xml:space="preserve"> de los distintos grupos poblacionales.  </t>
    </r>
  </si>
  <si>
    <t>CAMBIO POR LA GESTIÓN PÚBLICA TRANSPARENTE</t>
  </si>
  <si>
    <t>GOBIERNO ABIERTO Y TIC POR EL CAMBIO</t>
  </si>
  <si>
    <r>
      <t>Diseñar e implementar (1) hoja de ruta para la</t>
    </r>
    <r>
      <rPr>
        <b/>
        <sz val="10"/>
        <rFont val="Arial Narrow"/>
        <family val="2"/>
      </rPr>
      <t xml:space="preserve"> adopción de mecanismos de seguimiento a la ejecución del Plan de Desarrollo</t>
    </r>
    <r>
      <rPr>
        <sz val="10"/>
        <rFont val="Arial Narrow"/>
        <family val="2"/>
      </rPr>
      <t>.</t>
    </r>
  </si>
  <si>
    <t>Hoja de ruta diseñada e implementada</t>
  </si>
  <si>
    <r>
      <t xml:space="preserve">Diseñar e implementar (1) estrategia de </t>
    </r>
    <r>
      <rPr>
        <b/>
        <sz val="10"/>
        <rFont val="Arial Narrow"/>
        <family val="2"/>
      </rPr>
      <t>comunicación para la rendición de cuentas permanente.</t>
    </r>
  </si>
  <si>
    <t>Estrategia diseñada e implementada.</t>
  </si>
  <si>
    <t>Oficina de Participación Ciudadana</t>
  </si>
  <si>
    <r>
      <t>Diseñar e implementar (1) estrategia de</t>
    </r>
    <r>
      <rPr>
        <b/>
        <sz val="10"/>
        <rFont val="Arial Narrow"/>
        <family val="2"/>
      </rPr>
      <t xml:space="preserve"> transparencia en la contratación pública</t>
    </r>
    <r>
      <rPr>
        <sz val="10"/>
        <rFont val="Arial Narrow"/>
        <family val="2"/>
      </rPr>
      <t>, que incorpore el desarrollo de pliegos tipo, contratación por SECOP II y Ferias para la transparencia en la contratación.</t>
    </r>
  </si>
  <si>
    <r>
      <t xml:space="preserve">Diseñar e implementar (1) estrategia para la </t>
    </r>
    <r>
      <rPr>
        <b/>
        <sz val="10"/>
        <rFont val="Arial Narrow"/>
        <family val="2"/>
      </rPr>
      <t>selección meritocrática en la contratación de personal</t>
    </r>
    <r>
      <rPr>
        <sz val="10"/>
        <rFont val="Arial Narrow"/>
        <family val="2"/>
      </rPr>
      <t xml:space="preserve"> para atraer recurso humano de las más altas calidades, experticias y cualidades.</t>
    </r>
  </si>
  <si>
    <r>
      <t xml:space="preserve">Lograr el (90%) de los </t>
    </r>
    <r>
      <rPr>
        <b/>
        <sz val="10"/>
        <rFont val="Arial Narrow"/>
        <family val="2"/>
      </rPr>
      <t>trámites administrativos a través de plataformas digitales</t>
    </r>
    <r>
      <rPr>
        <sz val="10"/>
        <rFont val="Arial Narrow"/>
        <family val="2"/>
      </rPr>
      <t>.</t>
    </r>
  </si>
  <si>
    <t>Trámites administrativos a través de plataformas digitales</t>
  </si>
  <si>
    <r>
      <t xml:space="preserve">Gestionar la consolidación de (4) </t>
    </r>
    <r>
      <rPr>
        <b/>
        <sz val="10"/>
        <rFont val="Arial Narrow"/>
        <family val="2"/>
      </rPr>
      <t>centros virtuales de atención de emergencias médicas en el marco del plan de acción por calamidad COVID-19</t>
    </r>
    <r>
      <rPr>
        <sz val="10"/>
        <rFont val="Arial Narrow"/>
        <family val="2"/>
      </rPr>
      <t xml:space="preserve">. </t>
    </r>
  </si>
  <si>
    <t>Centros de tele presencia consolidados</t>
  </si>
  <si>
    <r>
      <t xml:space="preserve">Desarrollar (1) </t>
    </r>
    <r>
      <rPr>
        <b/>
        <sz val="10"/>
        <rFont val="Arial Narrow"/>
        <family val="2"/>
      </rPr>
      <t>aplicación orientada a la recepción de alertas ante situaciones que atenten contra la vida</t>
    </r>
    <r>
      <rPr>
        <sz val="10"/>
        <rFont val="Arial Narrow"/>
        <family val="2"/>
      </rPr>
      <t xml:space="preserve"> y/o integridad de la población del Departamento.</t>
    </r>
  </si>
  <si>
    <t>Aplicación de alertas desarrollada y en operación</t>
  </si>
  <si>
    <r>
      <t xml:space="preserve">Desarrollar (1) </t>
    </r>
    <r>
      <rPr>
        <b/>
        <sz val="10"/>
        <rFont val="Arial Narrow"/>
        <family val="2"/>
      </rPr>
      <t>plataforma tecnológica para el Banco de Alimentos</t>
    </r>
    <r>
      <rPr>
        <sz val="10"/>
        <rFont val="Arial Narrow"/>
        <family val="2"/>
      </rPr>
      <t xml:space="preserve"> automatizando los procesos.</t>
    </r>
  </si>
  <si>
    <t>Plataforma tecnológica para Banco de Alimentos implementada</t>
  </si>
  <si>
    <r>
      <t xml:space="preserve">Crear y poner en funcionamiento (1) la </t>
    </r>
    <r>
      <rPr>
        <b/>
        <sz val="10"/>
        <rFont val="Arial Narrow"/>
        <family val="2"/>
      </rPr>
      <t>red departamental de veedurías ciudadanas</t>
    </r>
    <r>
      <rPr>
        <sz val="10"/>
        <rFont val="Arial Narrow"/>
        <family val="2"/>
      </rPr>
      <t>.</t>
    </r>
  </si>
  <si>
    <t>Red departamental de veedurías ciudadanas creada y en funcionamiento</t>
  </si>
  <si>
    <r>
      <t xml:space="preserve">Acompañar la reactivación y operación de (1) </t>
    </r>
    <r>
      <rPr>
        <b/>
        <sz val="10"/>
        <rFont val="Arial Narrow"/>
        <family val="2"/>
      </rPr>
      <t>red interinstitucional de apoyo a las Veedurías Ciudadanas</t>
    </r>
    <r>
      <rPr>
        <sz val="10"/>
        <rFont val="Arial Narrow"/>
        <family val="2"/>
      </rPr>
      <t>.</t>
    </r>
  </si>
  <si>
    <t>Red institucional de apoyo a las Veedurías Ciudadanas apoyada</t>
  </si>
  <si>
    <r>
      <t xml:space="preserve">Crear y poner en funcionamiento (1) </t>
    </r>
    <r>
      <rPr>
        <b/>
        <sz val="10"/>
        <rFont val="Arial Narrow"/>
        <family val="2"/>
      </rPr>
      <t>Comisión de Alto Nivel por la Moralidad Pública y la Transparencia en el Magdalena</t>
    </r>
    <r>
      <rPr>
        <sz val="10"/>
        <rFont val="Arial Narrow"/>
        <family val="2"/>
      </rPr>
      <t>.</t>
    </r>
  </si>
  <si>
    <t>Comisión creada y en funcionamiento</t>
  </si>
  <si>
    <r>
      <t xml:space="preserve">Formular e implementar (1) </t>
    </r>
    <r>
      <rPr>
        <b/>
        <sz val="10"/>
        <rFont val="Arial Narrow"/>
        <family val="2"/>
      </rPr>
      <t>política pública de Gobierno Abierto</t>
    </r>
    <r>
      <rPr>
        <sz val="10"/>
        <rFont val="Arial Narrow"/>
        <family val="2"/>
      </rPr>
      <t>.</t>
    </r>
  </si>
  <si>
    <t xml:space="preserve">Oficina de Participación Ciudadana  </t>
  </si>
  <si>
    <t>CAMBIO ORGANIZACIONAL</t>
  </si>
  <si>
    <r>
      <t xml:space="preserve">Implementar un (1) plan de </t>
    </r>
    <r>
      <rPr>
        <b/>
        <sz val="10"/>
        <rFont val="Arial Narrow"/>
        <family val="2"/>
      </rPr>
      <t>modernización de la estructura organizacional</t>
    </r>
    <r>
      <rPr>
        <sz val="10"/>
        <rFont val="Arial Narrow"/>
        <family val="2"/>
      </rPr>
      <t>.</t>
    </r>
  </si>
  <si>
    <t>Programa de modernización implementado</t>
  </si>
  <si>
    <r>
      <t xml:space="preserve">Diseñar e implementar (1) </t>
    </r>
    <r>
      <rPr>
        <b/>
        <sz val="10"/>
        <rFont val="Arial Narrow"/>
        <family val="2"/>
      </rPr>
      <t xml:space="preserve">estrategia administrativa por COVID-19 </t>
    </r>
    <r>
      <rPr>
        <sz val="10"/>
        <rFont val="Arial Narrow"/>
        <family val="2"/>
      </rPr>
      <t>que incluya: adopción de protocolos de seguridad, limpieza, uso de tapabocas y trabajo en casa, durante la pandemia, y en postpandemia el cumplimiento de medidas de autocuidado y protocolos de seguridad y salud en la Gobernación del Magdalena.</t>
    </r>
  </si>
  <si>
    <t>Estrategia administrativa diseñada e implementada</t>
  </si>
  <si>
    <t xml:space="preserve">Secretaría de Salud </t>
  </si>
  <si>
    <r>
      <t xml:space="preserve">Diseñar e implementar (1) </t>
    </r>
    <r>
      <rPr>
        <b/>
        <sz val="10"/>
        <rFont val="Arial Narrow"/>
        <family val="2"/>
      </rPr>
      <t>plan de cambio en la cultura organizacional y mejoramiento en la calidad del servicio público</t>
    </r>
    <r>
      <rPr>
        <sz val="10"/>
        <rFont val="Arial Narrow"/>
        <family val="2"/>
      </rPr>
      <t>, que incluya un programa de bienestar laboral y capacitación para el logro de competencias funcionales de los empleados de la administración departamental.</t>
    </r>
  </si>
  <si>
    <t>Plan de cambio diseñado e implementado</t>
  </si>
  <si>
    <r>
      <t xml:space="preserve">Gestionar la construcción  y puesta en funcionamiento del (1) </t>
    </r>
    <r>
      <rPr>
        <b/>
        <sz val="10"/>
        <rFont val="Arial Narrow"/>
        <family val="2"/>
      </rPr>
      <t>Centro Administrativo Departamental</t>
    </r>
    <r>
      <rPr>
        <sz val="10"/>
        <rFont val="Arial Narrow"/>
        <family val="2"/>
      </rPr>
      <t>.</t>
    </r>
  </si>
  <si>
    <t>Centro Administrativo Departamental construido y en funcionamiento</t>
  </si>
  <si>
    <r>
      <t xml:space="preserve">Diseñar e implementar (1) </t>
    </r>
    <r>
      <rPr>
        <b/>
        <sz val="10"/>
        <rFont val="Arial Narrow"/>
        <family val="2"/>
      </rPr>
      <t>plan de atención al ciudadano</t>
    </r>
    <r>
      <rPr>
        <sz val="10"/>
        <rFont val="Arial Narrow"/>
        <family val="2"/>
      </rPr>
      <t xml:space="preserve"> con capacitación, mediante trámites en línea y recepción de PQRS, y entrenamiento a funcionarios.</t>
    </r>
  </si>
  <si>
    <t>Plan de atención al ciudadano diseñado e implementado</t>
  </si>
  <si>
    <r>
      <t xml:space="preserve">Gestionar la formulación y financiación de (1) estrategia que permita la </t>
    </r>
    <r>
      <rPr>
        <b/>
        <sz val="10"/>
        <rFont val="Arial Narrow"/>
        <family val="2"/>
      </rPr>
      <t xml:space="preserve">recuperación del archivo histórico </t>
    </r>
    <r>
      <rPr>
        <sz val="10"/>
        <rFont val="Arial Narrow"/>
        <family val="2"/>
      </rPr>
      <t>del Departamento.</t>
    </r>
  </si>
  <si>
    <t>Archivo histórico del Departamento recuperado</t>
  </si>
  <si>
    <t>Diseñar e implementar (1) estrategia para la defensa jurídica de la administración departamental</t>
  </si>
  <si>
    <t>Estrategia formulada y ejecutada</t>
  </si>
  <si>
    <t>Oficina Jurídica</t>
  </si>
  <si>
    <r>
      <t xml:space="preserve">Formular e implementar (1) plan de eficiencia administrativa - </t>
    </r>
    <r>
      <rPr>
        <b/>
        <sz val="10"/>
        <rFont val="Arial Narrow"/>
        <family val="2"/>
      </rPr>
      <t xml:space="preserve">Cero Papel </t>
    </r>
    <r>
      <rPr>
        <sz val="10"/>
        <rFont val="Arial Narrow"/>
        <family val="2"/>
      </rPr>
      <t xml:space="preserve">a Nivel Territorial.  </t>
    </r>
  </si>
  <si>
    <t>Plan de Eficiencia administrativa - Cero Papel a Nivel Territorial implementado</t>
  </si>
  <si>
    <t xml:space="preserve">Secretaría General </t>
  </si>
  <si>
    <t>RENACE LA PAZ Y LA SEGURIDAD HUMANA</t>
  </si>
  <si>
    <t xml:space="preserve">CAMBIO PARA LA PAZ </t>
  </si>
  <si>
    <t xml:space="preserve">PDET PARA EL CAMBIO </t>
  </si>
  <si>
    <r>
      <t xml:space="preserve">Adoptar e incorporar (1) hoja de ruta para la </t>
    </r>
    <r>
      <rPr>
        <b/>
        <sz val="10"/>
        <rFont val="Arial Narrow"/>
        <family val="2"/>
      </rPr>
      <t>implementación de las iniciativas PDET</t>
    </r>
    <r>
      <rPr>
        <sz val="10"/>
        <rFont val="Arial Narrow"/>
        <family val="2"/>
      </rPr>
      <t xml:space="preserve"> de los 4 Municipios priorizados en el Departamento del Magdalena.</t>
    </r>
  </si>
  <si>
    <t>Hoja de ruta adoptada e incorporada</t>
  </si>
  <si>
    <r>
      <t xml:space="preserve">Suscribir (1) </t>
    </r>
    <r>
      <rPr>
        <b/>
        <sz val="10"/>
        <rFont val="Arial Narrow"/>
        <family val="2"/>
      </rPr>
      <t>Alianza por el Cambio para la implementación de las iniciativas PDET</t>
    </r>
    <r>
      <rPr>
        <sz val="10"/>
        <rFont val="Arial Narrow"/>
        <family val="2"/>
      </rPr>
      <t xml:space="preserve"> de los 4 Municipios priorizados en el departamento del Magdalena.</t>
    </r>
  </si>
  <si>
    <t>Alianza interinstitucional formalizada</t>
  </si>
  <si>
    <t>CAMBIO PARA LA PAZ Y PROTECCIÓN DE DERECHOS</t>
  </si>
  <si>
    <r>
      <t xml:space="preserve">Diseñar e implementar (1) </t>
    </r>
    <r>
      <rPr>
        <b/>
        <sz val="10"/>
        <rFont val="Arial Narrow"/>
        <family val="2"/>
      </rPr>
      <t xml:space="preserve">estrategia piloto para la construcción de paz </t>
    </r>
    <r>
      <rPr>
        <sz val="10"/>
        <rFont val="Arial Narrow"/>
        <family val="2"/>
      </rPr>
      <t>en el marco de la metodología PDET para otros municipios afectados por el conflicto armado.</t>
    </r>
  </si>
  <si>
    <r>
      <t xml:space="preserve">Suscribir (1) </t>
    </r>
    <r>
      <rPr>
        <b/>
        <sz val="10"/>
        <rFont val="Arial Narrow"/>
        <family val="2"/>
      </rPr>
      <t>Alianza por el Cambio con la JEP</t>
    </r>
    <r>
      <rPr>
        <sz val="10"/>
        <rFont val="Arial Narrow"/>
        <family val="2"/>
      </rPr>
      <t xml:space="preserve"> para beneficiar a víctimas del conflicto armado en el acceso a la verdad y justicia restaurativa.</t>
    </r>
  </si>
  <si>
    <t>Alianza suscrita y en operación.</t>
  </si>
  <si>
    <r>
      <t xml:space="preserve">Realizar (6) </t>
    </r>
    <r>
      <rPr>
        <b/>
        <sz val="10"/>
        <rFont val="Arial Narrow"/>
        <family val="2"/>
      </rPr>
      <t>acciones con la población reincorporada con enfoque de reconciliación y paz</t>
    </r>
    <r>
      <rPr>
        <sz val="10"/>
        <rFont val="Arial Narrow"/>
        <family val="2"/>
      </rPr>
      <t>.</t>
    </r>
  </si>
  <si>
    <t>Acciones con población reincorporada realizadas</t>
  </si>
  <si>
    <r>
      <t xml:space="preserve">Diseñar e implementar (1) </t>
    </r>
    <r>
      <rPr>
        <b/>
        <sz val="10"/>
        <rFont val="Arial Narrow"/>
        <family val="2"/>
      </rPr>
      <t>modelo comunitario para generar espacios de reconciliación en el territorio</t>
    </r>
    <r>
      <rPr>
        <sz val="10"/>
        <rFont val="Arial Narrow"/>
        <family val="2"/>
      </rPr>
      <t>, en articulación con la ARN.</t>
    </r>
  </si>
  <si>
    <t>Modelo comunitario diseñado e implementado</t>
  </si>
  <si>
    <r>
      <t xml:space="preserve">Realizar (3) acciones simbólicas en el marco de la </t>
    </r>
    <r>
      <rPr>
        <b/>
        <sz val="10"/>
        <rFont val="Arial Narrow"/>
        <family val="2"/>
      </rPr>
      <t>conmemoración del día contra la prevención al reclutamiento de NNAJ</t>
    </r>
    <r>
      <rPr>
        <sz val="10"/>
        <rFont val="Arial Narrow"/>
        <family val="2"/>
      </rPr>
      <t>.</t>
    </r>
  </si>
  <si>
    <t>Acciones simbólicas realizadas</t>
  </si>
  <si>
    <r>
      <t xml:space="preserve">Formular y ejecutar (1) proyecto de </t>
    </r>
    <r>
      <rPr>
        <b/>
        <sz val="10"/>
        <rFont val="Arial Narrow"/>
        <family val="2"/>
      </rPr>
      <t>inclusión laboral para la población reincorporada de las FARC-EP</t>
    </r>
    <r>
      <rPr>
        <sz val="10"/>
        <rFont val="Arial Narrow"/>
        <family val="2"/>
      </rPr>
      <t xml:space="preserve"> en los programas de inclusión laboral promovidos por la administración (vinculación directa, bolsas de empleo, cajas de compensación).</t>
    </r>
  </si>
  <si>
    <t>Proyecto formulado e implementado</t>
  </si>
  <si>
    <r>
      <t xml:space="preserve">Diseñar e implementar (1) </t>
    </r>
    <r>
      <rPr>
        <b/>
        <sz val="10"/>
        <rFont val="Arial Narrow"/>
        <family val="2"/>
      </rPr>
      <t>ruta de atención que beneficie a familias en alto grado de vulnerabilidad</t>
    </r>
    <r>
      <rPr>
        <sz val="10"/>
        <rFont val="Arial Narrow"/>
        <family val="2"/>
      </rPr>
      <t xml:space="preserve">, remitidas por la Agencia para la Reincorporación y la Normalización. </t>
    </r>
  </si>
  <si>
    <t>Ruta de atención diseñada e implementada</t>
  </si>
  <si>
    <r>
      <t xml:space="preserve">Diseñar e implementar (1) </t>
    </r>
    <r>
      <rPr>
        <b/>
        <sz val="10"/>
        <rFont val="Arial Narrow"/>
        <family val="2"/>
      </rPr>
      <t>campaña para desincentivar la estigmatización social de población víctima del conflicto armado, desmovilizados y/o reincorporados</t>
    </r>
    <r>
      <rPr>
        <sz val="10"/>
        <rFont val="Arial Narrow"/>
        <family val="2"/>
      </rPr>
      <t xml:space="preserve">. </t>
    </r>
  </si>
  <si>
    <t>Campaña de comunicación diseñada e implementada</t>
  </si>
  <si>
    <r>
      <t xml:space="preserve">Crear y poner en funcionamiento (1) </t>
    </r>
    <r>
      <rPr>
        <b/>
        <sz val="10"/>
        <rFont val="Arial Narrow"/>
        <family val="2"/>
      </rPr>
      <t>sistema departamental de derechos humanos</t>
    </r>
    <r>
      <rPr>
        <sz val="10"/>
        <rFont val="Arial Narrow"/>
        <family val="2"/>
      </rPr>
      <t xml:space="preserve"> que contemple a consolidación de una red defensora de DDHH.</t>
    </r>
  </si>
  <si>
    <t>Sistema departamental de derechos humanos creado e implementado.</t>
  </si>
  <si>
    <r>
      <t xml:space="preserve">Brindar acompañamiento técnico y operativo a los (21) </t>
    </r>
    <r>
      <rPr>
        <b/>
        <sz val="10"/>
        <rFont val="Arial Narrow"/>
        <family val="2"/>
      </rPr>
      <t xml:space="preserve">Consejos Territoriales de Paz, Reconciliación y Convivencia </t>
    </r>
    <r>
      <rPr>
        <sz val="10"/>
        <rFont val="Arial Narrow"/>
        <family val="2"/>
      </rPr>
      <t>(Municipales y Departamental).</t>
    </r>
  </si>
  <si>
    <t>Consejos de Paz con acompañamiento técnico.</t>
  </si>
  <si>
    <r>
      <t xml:space="preserve">Fotalecer (1) </t>
    </r>
    <r>
      <rPr>
        <b/>
        <sz val="10"/>
        <rFont val="Arial Narrow"/>
        <family val="2"/>
      </rPr>
      <t>Comité Departamental de Derechos Humanos.</t>
    </r>
  </si>
  <si>
    <t>Comité Departamental de Derechos Humanos fortalecido</t>
  </si>
  <si>
    <r>
      <t xml:space="preserve">Convocar (1) </t>
    </r>
    <r>
      <rPr>
        <b/>
        <sz val="10"/>
        <rFont val="Arial Narrow"/>
        <family val="2"/>
      </rPr>
      <t>Mesa de Diálogo Social para la prevención y atención a víctimas de desaparición forzada</t>
    </r>
    <r>
      <rPr>
        <sz val="10"/>
        <rFont val="Arial Narrow"/>
        <family val="2"/>
      </rPr>
      <t>.</t>
    </r>
  </si>
  <si>
    <t>Mesa de Diálogo Social en operación</t>
  </si>
  <si>
    <r>
      <t xml:space="preserve">Formular e implementar (1) </t>
    </r>
    <r>
      <rPr>
        <b/>
        <sz val="10"/>
        <rFont val="Arial Narrow"/>
        <family val="2"/>
      </rPr>
      <t>política pública de paz y derechos humanos.</t>
    </r>
  </si>
  <si>
    <t>Política pública de paz y derechos humanos formulada e implementada.</t>
  </si>
  <si>
    <t>CAMBIO POR LA GARANTÍA DE LA VIDA</t>
  </si>
  <si>
    <t>DERECHOS COLECTIVOS PARA EL CAMBIO</t>
  </si>
  <si>
    <r>
      <t xml:space="preserve">Fortalecer (4) </t>
    </r>
    <r>
      <rPr>
        <b/>
        <sz val="10"/>
        <rFont val="Arial Narrow"/>
        <family val="2"/>
      </rPr>
      <t>organizaciones indígenas</t>
    </r>
    <r>
      <rPr>
        <sz val="10"/>
        <rFont val="Arial Narrow"/>
        <family val="2"/>
      </rPr>
      <t>.</t>
    </r>
  </si>
  <si>
    <t>Organizaciones indígenas fortalecidas</t>
  </si>
  <si>
    <r>
      <t xml:space="preserve">Formular e implementar (1) </t>
    </r>
    <r>
      <rPr>
        <b/>
        <sz val="10"/>
        <rFont val="Arial Narrow"/>
        <family val="2"/>
      </rPr>
      <t>plan de participación comunitaria, gobierno propio y consolidación de Planes de Vida</t>
    </r>
    <r>
      <rPr>
        <sz val="10"/>
        <rFont val="Arial Narrow"/>
        <family val="2"/>
      </rPr>
      <t>.</t>
    </r>
  </si>
  <si>
    <t>Plan elaborado e implementado</t>
  </si>
  <si>
    <r>
      <t xml:space="preserve">Formular e implementar (1) </t>
    </r>
    <r>
      <rPr>
        <b/>
        <sz val="10"/>
        <rFont val="Arial Narrow"/>
        <family val="2"/>
      </rPr>
      <t>plan de fortalecimiento institucional de los Cabildos y organizaciones</t>
    </r>
    <r>
      <rPr>
        <sz val="10"/>
        <rFont val="Arial Narrow"/>
        <family val="2"/>
      </rPr>
      <t>.</t>
    </r>
  </si>
  <si>
    <r>
      <t xml:space="preserve">Formular e implementar (1) </t>
    </r>
    <r>
      <rPr>
        <b/>
        <sz val="10"/>
        <rFont val="Arial Narrow"/>
        <family val="2"/>
      </rPr>
      <t>plan integral de protección colectiva en los territorios indígenas.</t>
    </r>
  </si>
  <si>
    <r>
      <t xml:space="preserve">Crear una (1) </t>
    </r>
    <r>
      <rPr>
        <b/>
        <sz val="10"/>
        <rFont val="Arial Narrow"/>
        <family val="2"/>
      </rPr>
      <t xml:space="preserve">instancia de representación formal con comunidades étnicas </t>
    </r>
    <r>
      <rPr>
        <sz val="10"/>
        <rFont val="Arial Narrow"/>
        <family val="2"/>
      </rPr>
      <t>para la participación, diálogo y concertación.</t>
    </r>
  </si>
  <si>
    <t>Instancia de representación  creadas</t>
  </si>
  <si>
    <r>
      <t xml:space="preserve">Fortalecer (10) </t>
    </r>
    <r>
      <rPr>
        <b/>
        <sz val="10"/>
        <rFont val="Arial Narrow"/>
        <family val="2"/>
      </rPr>
      <t>consejos comunitarios u organizaciones de base de comunidades NAPR e indígenas</t>
    </r>
    <r>
      <rPr>
        <sz val="10"/>
        <rFont val="Arial Narrow"/>
        <family val="2"/>
      </rPr>
      <t>.</t>
    </r>
  </si>
  <si>
    <t>Consejos comunitarios u organizaciones base fortalecidos</t>
  </si>
  <si>
    <r>
      <t xml:space="preserve">Implementar (1) </t>
    </r>
    <r>
      <rPr>
        <b/>
        <sz val="10"/>
        <rFont val="Arial Narrow"/>
        <family val="2"/>
      </rPr>
      <t>comisión consultiva departamental NARP</t>
    </r>
  </si>
  <si>
    <t>Comisión consultiva departamental implementada</t>
  </si>
  <si>
    <t>SIN VIOLENCIAS PARA EL CAMBIO</t>
  </si>
  <si>
    <r>
      <t xml:space="preserve">Realizar (58) </t>
    </r>
    <r>
      <rPr>
        <b/>
        <sz val="10"/>
        <rFont val="Arial Narrow"/>
        <family val="2"/>
      </rPr>
      <t>jornadas en prevención de uso, utilización, reclutamiento y violencia sexual contra NNAJ</t>
    </r>
    <r>
      <rPr>
        <sz val="10"/>
        <rFont val="Arial Narrow"/>
        <family val="2"/>
      </rPr>
      <t>, en el marco de las Ferias de la Equidad.</t>
    </r>
  </si>
  <si>
    <t>Jornadas realizadas</t>
  </si>
  <si>
    <t>Diseñar e implementar (1) campaña para desincentivar el uso de las armas.</t>
  </si>
  <si>
    <t>Campaña diseñada e implementada</t>
  </si>
  <si>
    <r>
      <t xml:space="preserve">Diseñar e implementar (2) </t>
    </r>
    <r>
      <rPr>
        <b/>
        <sz val="10"/>
        <rFont val="Arial Narrow"/>
        <family val="2"/>
      </rPr>
      <t>campañas pedagógicas orientadas a la prevención trata de personas</t>
    </r>
    <r>
      <rPr>
        <sz val="10"/>
        <rFont val="Arial Narrow"/>
        <family val="2"/>
      </rPr>
      <t>.</t>
    </r>
  </si>
  <si>
    <r>
      <t xml:space="preserve">Reactivar y fortalcer (1) </t>
    </r>
    <r>
      <rPr>
        <b/>
        <sz val="10"/>
        <rFont val="Arial Narrow"/>
        <family val="2"/>
      </rPr>
      <t>Comité Departamental de Trata de Personas</t>
    </r>
    <r>
      <rPr>
        <sz val="10"/>
        <rFont val="Arial Narrow"/>
        <family val="2"/>
      </rPr>
      <t>.</t>
    </r>
  </si>
  <si>
    <t>Comité departamental de trata de personas reactivado y fortalecido</t>
  </si>
  <si>
    <r>
      <t xml:space="preserve">Formular e implementar (1) </t>
    </r>
    <r>
      <rPr>
        <b/>
        <sz val="10"/>
        <rFont val="Arial Narrow"/>
        <family val="2"/>
      </rPr>
      <t>plan de prevención y protección contra todo tipo violencias</t>
    </r>
    <r>
      <rPr>
        <sz val="10"/>
        <rFont val="Arial Narrow"/>
        <family val="2"/>
      </rPr>
      <t xml:space="preserve"> (género, </t>
    </r>
    <r>
      <rPr>
        <i/>
        <sz val="10"/>
        <rFont val="Arial Narrow"/>
        <family val="2"/>
      </rPr>
      <t>bullying</t>
    </r>
    <r>
      <rPr>
        <sz val="10"/>
        <rFont val="Arial Narrow"/>
        <family val="2"/>
      </rPr>
      <t xml:space="preserve">, homofobia, xenofobia, trata de personas, entre otros) </t>
    </r>
    <r>
      <rPr>
        <b/>
        <sz val="10"/>
        <rFont val="Arial Narrow"/>
        <family val="2"/>
      </rPr>
      <t>y violaciones de derechos humanos</t>
    </r>
    <r>
      <rPr>
        <sz val="10"/>
        <rFont val="Arial Narrow"/>
        <family val="2"/>
      </rPr>
      <t>.</t>
    </r>
  </si>
  <si>
    <t>Plan de prevención y protección de violencias basadas en género</t>
  </si>
  <si>
    <t>PROTECCIÓN DE LÍDERES Y DEFENSORES PARA EL CAMBIO</t>
  </si>
  <si>
    <r>
      <t xml:space="preserve">Formular e implementar (1) </t>
    </r>
    <r>
      <rPr>
        <b/>
        <sz val="10"/>
        <rFont val="Arial Narrow"/>
        <family val="2"/>
      </rPr>
      <t xml:space="preserve">protocolo de protección temprana y temporal a líderes sociales </t>
    </r>
    <r>
      <rPr>
        <sz val="10"/>
        <rFont val="Arial Narrow"/>
        <family val="2"/>
      </rPr>
      <t>para el acompañamiento, realización de trámites y/o otorgamiento (a demanda) de medidas policivas y materiales.</t>
    </r>
  </si>
  <si>
    <t>Protocolo formulado e implementado</t>
  </si>
  <si>
    <r>
      <t xml:space="preserve">Formular e implementar (1) </t>
    </r>
    <r>
      <rPr>
        <b/>
        <sz val="10"/>
        <rFont val="Arial Narrow"/>
        <family val="2"/>
      </rPr>
      <t>plan integral para seguridad y protección de comunidades, organizaciones, líderes sociales y defensores de derechos humanos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</si>
  <si>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 xml:space="preserve">política pública de garantías para la labor de defensa de los DDHH </t>
    </r>
    <r>
      <rPr>
        <sz val="10"/>
        <rFont val="Arial Narrow"/>
        <family val="2"/>
      </rPr>
      <t>con énfasis en prevención.</t>
    </r>
  </si>
  <si>
    <t>Política pública formulada e implementada</t>
  </si>
  <si>
    <t>CAMBIO EN LA CONVIVENCIA Y SEGURIDAD HUMANA</t>
  </si>
  <si>
    <r>
      <t xml:space="preserve">Consolidar  (10) </t>
    </r>
    <r>
      <rPr>
        <b/>
        <sz val="10"/>
        <rFont val="Arial Narrow"/>
        <family val="2"/>
      </rPr>
      <t>pactos de convivencia con la sociedad civil</t>
    </r>
    <r>
      <rPr>
        <sz val="10"/>
        <rFont val="Arial Narrow"/>
        <family val="2"/>
      </rPr>
      <t xml:space="preserve"> para la conciliación de intereses en el Departamento.</t>
    </r>
  </si>
  <si>
    <t>Pactos consolidados</t>
  </si>
  <si>
    <r>
      <t>Realizar (15)</t>
    </r>
    <r>
      <rPr>
        <b/>
        <sz val="10"/>
        <rFont val="Arial Narrow"/>
        <family val="2"/>
      </rPr>
      <t xml:space="preserve"> jornadas de capacitación en experiencia de justicia comunitaria </t>
    </r>
    <r>
      <rPr>
        <sz val="10"/>
        <rFont val="Arial Narrow"/>
        <family val="2"/>
      </rPr>
      <t>que incorporen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>la adopción de Mecanismos Alternativos de Solución Pacífica de Conflictos.</t>
    </r>
  </si>
  <si>
    <t>Talleres implementados</t>
  </si>
  <si>
    <r>
      <t xml:space="preserve">Realizar (58) </t>
    </r>
    <r>
      <rPr>
        <b/>
        <sz val="10"/>
        <rFont val="Arial Narrow"/>
        <family val="2"/>
      </rPr>
      <t>brigadas jurídicas locales</t>
    </r>
    <r>
      <rPr>
        <sz val="10"/>
        <rFont val="Arial Narrow"/>
        <family val="2"/>
      </rPr>
      <t xml:space="preserve"> en el marco de las Ferias de la Equidad.</t>
    </r>
  </si>
  <si>
    <t xml:space="preserve">Brigadas jurídicas locales realizadas </t>
  </si>
  <si>
    <r>
      <t xml:space="preserve">Brindar asistenca técnica a (29) municipios para la </t>
    </r>
    <r>
      <rPr>
        <b/>
        <sz val="10"/>
        <rFont val="Arial Narrow"/>
        <family val="2"/>
      </rPr>
      <t>conformación y/o fortalecimiento de comisarías de familia, casas de justicia y convivencia y comités locales de justicia</t>
    </r>
    <r>
      <rPr>
        <sz val="10"/>
        <rFont val="Arial Narrow"/>
        <family val="2"/>
      </rPr>
      <t>.</t>
    </r>
  </si>
  <si>
    <t>Municipios con asistidos técnicamente</t>
  </si>
  <si>
    <r>
      <t xml:space="preserve">Realizar (8) jornadas de </t>
    </r>
    <r>
      <rPr>
        <b/>
        <sz val="10"/>
        <rFont val="Arial Narrow"/>
        <family val="2"/>
      </rPr>
      <t>capacitación para el fortalecimiento de competencias de gestores y jueces de paz y conciliadores en equidad</t>
    </r>
    <r>
      <rPr>
        <sz val="10"/>
        <rFont val="Arial Narrow"/>
        <family val="2"/>
      </rPr>
      <t>.</t>
    </r>
  </si>
  <si>
    <t xml:space="preserve">Jornadas de capacitación realizadas </t>
  </si>
  <si>
    <r>
      <t xml:space="preserve">Realizar (8) jornadas de </t>
    </r>
    <r>
      <rPr>
        <b/>
        <sz val="10"/>
        <rFont val="Arial Narrow"/>
        <family val="2"/>
      </rPr>
      <t>capacitación para el fortalecimiento de competencias en seguridad humana a inspecciones de policía, defensores y personeros.</t>
    </r>
  </si>
  <si>
    <r>
      <t xml:space="preserve">Estructurar e implementar (1) </t>
    </r>
    <r>
      <rPr>
        <b/>
        <sz val="10"/>
        <rFont val="Arial Narrow"/>
        <family val="2"/>
      </rPr>
      <t>sistema integrado de emergencia y seguridad departamental</t>
    </r>
    <r>
      <rPr>
        <sz val="10"/>
        <rFont val="Arial Narrow"/>
        <family val="2"/>
      </rPr>
      <t xml:space="preserve">, que contemple la construcción de 2 centros subregionales. </t>
    </r>
  </si>
  <si>
    <t>Sistema integrado de emergencia y seguridad departamental puesto en funcionamiento</t>
  </si>
  <si>
    <r>
      <t xml:space="preserve">Gestionar la construcción de (1) </t>
    </r>
    <r>
      <rPr>
        <b/>
        <sz val="10"/>
        <rFont val="Arial Narrow"/>
        <family val="2"/>
      </rPr>
      <t>estación para la Fuerza Pública</t>
    </r>
    <r>
      <rPr>
        <sz val="10"/>
        <rFont val="Arial Narrow"/>
        <family val="2"/>
      </rPr>
      <t>.</t>
    </r>
  </si>
  <si>
    <t xml:space="preserve">Estaciones de Fuerza Pública construidas </t>
  </si>
  <si>
    <r>
      <t xml:space="preserve">Gestionar la </t>
    </r>
    <r>
      <rPr>
        <b/>
        <sz val="10"/>
        <rFont val="Arial Narrow"/>
        <family val="2"/>
      </rPr>
      <t>compra de (5) vehículos y elementos de protección y seguridad</t>
    </r>
    <r>
      <rPr>
        <sz val="10"/>
        <rFont val="Arial Narrow"/>
        <family val="2"/>
      </rPr>
      <t>, para el programa de protección y prevención de la Gobernación del Magdalena.</t>
    </r>
  </si>
  <si>
    <t>Vehículos adquiridos, renovados y en uso</t>
  </si>
  <si>
    <r>
      <t>Gestionar la compra para la</t>
    </r>
    <r>
      <rPr>
        <b/>
        <sz val="10"/>
        <rFont val="Arial Narrow"/>
        <family val="2"/>
      </rPr>
      <t xml:space="preserve"> ampliación del parque automotor </t>
    </r>
    <r>
      <rPr>
        <sz val="10"/>
        <rFont val="Arial Narrow"/>
        <family val="2"/>
      </rPr>
      <t xml:space="preserve">con (50) vehículos con o sin motor (carros, motos, bicicletas, y monopatines </t>
    </r>
    <r>
      <rPr>
        <i/>
        <sz val="10"/>
        <rFont val="Arial Narrow"/>
        <family val="2"/>
      </rPr>
      <t>Segway</t>
    </r>
    <r>
      <rPr>
        <sz val="10"/>
        <rFont val="Arial Narrow"/>
        <family val="2"/>
      </rPr>
      <t>) para el cumplimiento de la actividad misional de la fuerza pública.</t>
    </r>
  </si>
  <si>
    <t>Vehículos del parque automotor adquiridos</t>
  </si>
  <si>
    <r>
      <t xml:space="preserve">Gestionar la construcción de (1) </t>
    </r>
    <r>
      <rPr>
        <b/>
        <sz val="10"/>
        <rFont val="Arial Narrow"/>
        <family val="2"/>
      </rPr>
      <t>centro carcelario</t>
    </r>
    <r>
      <rPr>
        <sz val="10"/>
        <rFont val="Arial Narrow"/>
        <family val="2"/>
      </rPr>
      <t>.</t>
    </r>
  </si>
  <si>
    <t>Centro carcelario construido</t>
  </si>
  <si>
    <r>
      <t xml:space="preserve">Poner en funcionamiento (2) </t>
    </r>
    <r>
      <rPr>
        <b/>
        <sz val="10"/>
        <rFont val="Arial Narrow"/>
        <family val="2"/>
      </rPr>
      <t>centros para la Justicia Restaurativa en el Marco de la Responsabilidad Penal Adolescente -SRPA</t>
    </r>
    <r>
      <rPr>
        <sz val="10"/>
        <rFont val="Arial Narrow"/>
        <family val="2"/>
      </rPr>
      <t>.</t>
    </r>
  </si>
  <si>
    <t>Centros para Justicia Restaurativa en el marco de la Responsabilidad Penal Adolescente en operación.</t>
  </si>
  <si>
    <r>
      <t xml:space="preserve">Diseñar e implementar (1) estrategia de </t>
    </r>
    <r>
      <rPr>
        <b/>
        <sz val="10"/>
        <rFont val="Arial Narrow"/>
        <family val="2"/>
      </rPr>
      <t>articulación interinstitucional para mejorar el Plan de Acción del SRPA</t>
    </r>
    <r>
      <rPr>
        <sz val="10"/>
        <rFont val="Arial Narrow"/>
        <family val="2"/>
      </rPr>
      <t>, con lineamientos de prevención y protección.</t>
    </r>
  </si>
  <si>
    <r>
      <t xml:space="preserve">Gestionar la construcción y/o adecuación de (1) </t>
    </r>
    <r>
      <rPr>
        <b/>
        <sz val="10"/>
        <rFont val="Arial Narrow"/>
        <family val="2"/>
      </rPr>
      <t>nuevo centro especializado SRPA</t>
    </r>
    <r>
      <rPr>
        <sz val="10"/>
        <rFont val="Arial Narrow"/>
        <family val="2"/>
      </rPr>
      <t>.</t>
    </r>
  </si>
  <si>
    <t>Centro especializado SRPA construido y/o adecuado.</t>
  </si>
  <si>
    <r>
      <t xml:space="preserve">Diseñar e implementar una (1) estrategia de </t>
    </r>
    <r>
      <rPr>
        <b/>
        <sz val="10"/>
        <rFont val="Arial Narrow"/>
        <family val="2"/>
      </rPr>
      <t>seguridad y vigilancia integral para los inmuebles de la Gobernación del Magdalena</t>
    </r>
    <r>
      <rPr>
        <sz val="10"/>
        <rFont val="Arial Narrow"/>
        <family val="2"/>
      </rPr>
      <t>.</t>
    </r>
  </si>
  <si>
    <t>Estrategia de seguridad y vigilancia diseñada e implementada</t>
  </si>
  <si>
    <r>
      <t>Diseñar e implementar una (1) hoja de ruta para</t>
    </r>
    <r>
      <rPr>
        <b/>
        <sz val="10"/>
        <rFont val="Arial Narrow"/>
        <family val="2"/>
      </rPr>
      <t xml:space="preserve"> fortalecer los procesos de inteligencia y operativos de la fuerza pública mediante herramientas tecnológicas.</t>
    </r>
  </si>
  <si>
    <r>
      <t xml:space="preserve">Convocar e instalar (1) </t>
    </r>
    <r>
      <rPr>
        <b/>
        <sz val="10"/>
        <rFont val="Arial Narrow"/>
        <family val="2"/>
      </rPr>
      <t>Mesa de Diálogo Social permanente para la convivencia y seguridad comunitaria</t>
    </r>
    <r>
      <rPr>
        <sz val="10"/>
        <rFont val="Arial Narrow"/>
        <family val="2"/>
      </rPr>
      <t>.</t>
    </r>
  </si>
  <si>
    <t>Mesa de diálogo social permanente para la convivencia y seguridad comunitaria instalada.</t>
  </si>
  <si>
    <r>
      <t xml:space="preserve">Promover la realización de (30) </t>
    </r>
    <r>
      <rPr>
        <b/>
        <sz val="10"/>
        <rFont val="Arial Narrow"/>
        <family val="2"/>
      </rPr>
      <t>Consejos Departamentales de Seguridad y Convivencia</t>
    </r>
    <r>
      <rPr>
        <sz val="10"/>
        <rFont val="Arial Narrow"/>
        <family val="2"/>
      </rPr>
      <t>.</t>
    </r>
  </si>
  <si>
    <t>Consejos Departamentales de Seguridad y Convivencia realizados.</t>
  </si>
  <si>
    <r>
      <t xml:space="preserve">Formular e implementar (1) </t>
    </r>
    <r>
      <rPr>
        <b/>
        <sz val="10"/>
        <rFont val="Arial Narrow"/>
        <family val="2"/>
      </rPr>
      <t>plan integral de convivencia y seguridad ciudadana</t>
    </r>
    <r>
      <rPr>
        <sz val="10"/>
        <rFont val="Arial Narrow"/>
        <family val="2"/>
      </rPr>
      <t>.</t>
    </r>
  </si>
  <si>
    <r>
      <t xml:space="preserve">Formular e implementar (1)  </t>
    </r>
    <r>
      <rPr>
        <b/>
        <sz val="10"/>
        <rFont val="Arial Narrow"/>
        <family val="2"/>
      </rPr>
      <t>plan de acción para la erradicación de grupos armados</t>
    </r>
    <r>
      <rPr>
        <sz val="10"/>
        <rFont val="Arial Narrow"/>
        <family val="2"/>
      </rPr>
      <t xml:space="preserve"> herederos del paramilitarismo.</t>
    </r>
  </si>
  <si>
    <t>Diseñar e implementar (1) hoja de ruta orientada a la efectiva activación y articulación de la instancia CIPRAT para contrarrestar los riesgos emanados de las alertas tempranas y lograr el seguimiento y evaluación en el cumplimiento de sus recomendaciones.</t>
  </si>
  <si>
    <t xml:space="preserve">Hoja de ruta diseñanada e implemenatada </t>
  </si>
  <si>
    <r>
      <t xml:space="preserve">Formular e implementar (1) </t>
    </r>
    <r>
      <rPr>
        <b/>
        <sz val="10"/>
        <rFont val="Arial Narrow"/>
        <family val="2"/>
      </rPr>
      <t>política pública para la erradicación del narcotráfico, microtráfico y demás economías ilegales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</si>
  <si>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>política pública de MASC, conciliadores en equidad y jueces de paz</t>
    </r>
    <r>
      <rPr>
        <sz val="10"/>
        <rFont val="Arial Narrow"/>
        <family val="2"/>
      </rPr>
      <t>.</t>
    </r>
  </si>
  <si>
    <r>
      <t xml:space="preserve">Constituir y poner en operación (1) </t>
    </r>
    <r>
      <rPr>
        <b/>
        <sz val="10"/>
        <rFont val="Arial Narrow"/>
        <family val="2"/>
      </rPr>
      <t>Observatorio Departamental Diálogo Socia</t>
    </r>
    <r>
      <rPr>
        <sz val="10"/>
        <rFont val="Arial Narrow"/>
        <family val="2"/>
      </rPr>
      <t>l.</t>
    </r>
  </si>
  <si>
    <t>Observatorio constituido y en operación</t>
  </si>
  <si>
    <t>0.25</t>
  </si>
  <si>
    <t>Brindar asistencia técnica y acompañamiento a las iniciativas de cultivos alternativos como el cultivo de cannabis medicinal.</t>
  </si>
  <si>
    <t>Plan Vial del Magdalena elaborado y en operación</t>
  </si>
  <si>
    <t>Secretaria de Infraestructura</t>
  </si>
  <si>
    <t>Meta 2022</t>
  </si>
  <si>
    <r>
      <t xml:space="preserve">Formular e implementar (1) </t>
    </r>
    <r>
      <rPr>
        <b/>
        <sz val="11"/>
        <rFont val="Arial Narrow"/>
        <family val="2"/>
      </rPr>
      <t xml:space="preserve">plan vial del Magdalena </t>
    </r>
    <r>
      <rPr>
        <sz val="11"/>
        <rFont val="Arial Narrow"/>
        <family val="2"/>
      </rPr>
      <t>estudios y diseños de vías terciarias y secundarias del Departamento. (se retira)</t>
    </r>
  </si>
  <si>
    <t>Recursos propios de libre inversión -ICLD</t>
  </si>
  <si>
    <t>Recursos propios - Funcionamiento</t>
  </si>
  <si>
    <t>Recursos Propios Estampillas</t>
  </si>
  <si>
    <t>Recursos Propios Sobretasa ACPM</t>
  </si>
  <si>
    <t>Sistema General de Participaciones</t>
  </si>
  <si>
    <t>Rentas Cedidas Sector Salud</t>
  </si>
  <si>
    <t>Recursos Propios Sector Salud</t>
  </si>
  <si>
    <t>Venta de servicios</t>
  </si>
  <si>
    <t>Transferencias Nacionales para Sector Salud</t>
  </si>
  <si>
    <t>Rentas Cedidas Sector Deportes</t>
  </si>
  <si>
    <t>Impuesto Nacional al Consumo a la telefonía, datos, internet y navegación móvil</t>
  </si>
  <si>
    <t>Recaudo de Peajes</t>
  </si>
  <si>
    <t>Fotomultas</t>
  </si>
  <si>
    <t>Especies venales</t>
  </si>
  <si>
    <t>Sistema General de Regalías</t>
  </si>
  <si>
    <t>Recursos del Crédito</t>
  </si>
  <si>
    <t>Fondo de Seguridad de las Entidades Territoriales (FONSET)</t>
  </si>
  <si>
    <t>Cofinanciación Nacional</t>
  </si>
  <si>
    <t>Cofinanciación Municipal</t>
  </si>
  <si>
    <t>Sector Privado</t>
  </si>
  <si>
    <t>Cooperación Nacional</t>
  </si>
  <si>
    <t>Cooperación Internacional</t>
  </si>
  <si>
    <t>Aportes de comunidades</t>
  </si>
  <si>
    <t>Aportes de ONG¨s</t>
  </si>
  <si>
    <t>Gestión_Estratégica_del_Talento_Humano</t>
  </si>
  <si>
    <t>Integridad</t>
  </si>
  <si>
    <t>Planeación_Institucional</t>
  </si>
  <si>
    <t>Gestión_Presupuestal_y_Eficiencia_del_Gasto_Público</t>
  </si>
  <si>
    <t>Fortalecimiento_Organizacional_y_Simplificación_de_Procesos</t>
  </si>
  <si>
    <t>Gobierno_Digital</t>
  </si>
  <si>
    <t>Seguridad_Digital</t>
  </si>
  <si>
    <t>Defensa_Jurídica</t>
  </si>
  <si>
    <t>Mejora_Normativa</t>
  </si>
  <si>
    <t>Servicio_al_ciudadano</t>
  </si>
  <si>
    <t>Racionalización_de_Trámites</t>
  </si>
  <si>
    <t>Participación_Ciudadana_en_la_Gestión_Pública</t>
  </si>
  <si>
    <t>Seguimiento_y_Evaluación_del_Desempeño_Institucional</t>
  </si>
  <si>
    <t>Transparencia,_Acceso_a_la_Información_y_lucha_contra_la_Corrupción</t>
  </si>
  <si>
    <t>Gestión_Documental</t>
  </si>
  <si>
    <t>Gestión_de_la_Información_Estadística</t>
  </si>
  <si>
    <t>Gestión_del_Conocimiento_y_la_Innovación</t>
  </si>
  <si>
    <t>Control_Interno</t>
  </si>
  <si>
    <t>Plan Nacional de Desarrollo</t>
  </si>
  <si>
    <t>Plan de Desarrollo Departamental</t>
  </si>
  <si>
    <t>Plan Estratégico Sectorial</t>
  </si>
  <si>
    <t>Plan Estratégico Institucional</t>
  </si>
  <si>
    <t>Rendición de Cuentas - Acuerdo de Paz (Circular 100-006/2019 DAFP)</t>
  </si>
  <si>
    <t>Plan Anticorrupción y de Atención al Ciudadano</t>
  </si>
  <si>
    <t>Plan de Participación</t>
  </si>
  <si>
    <t>Plan Institucional de Archivos - PINAR</t>
  </si>
  <si>
    <t>Plan Anual de Adquisiciones Anual</t>
  </si>
  <si>
    <t>Plan Estratégico - Talento Humano</t>
  </si>
  <si>
    <t>Plan de Bienestar e Incentivos</t>
  </si>
  <si>
    <t>Plan de Capacitación  Institucional</t>
  </si>
  <si>
    <t>Plan de Previsión de Recursos Humanos</t>
  </si>
  <si>
    <t>Plan Trabajo Anual en Seguridad y Salud en el Trabajo</t>
  </si>
  <si>
    <t>Plan Anual de Vacantes</t>
  </si>
  <si>
    <t>Plan Estratégico de Tecnologías de la Información y las Comunicaciones - PETI</t>
  </si>
  <si>
    <t>Tratamiento de Riesgos de Seguridad y Privacidad de la Información</t>
  </si>
  <si>
    <t>Seguridad y Privacidad de la Información</t>
  </si>
  <si>
    <t>No aplica</t>
  </si>
  <si>
    <t>PLAN DE ACCIÓN</t>
  </si>
  <si>
    <t>DEPENDENCIA O ENTIDAD:</t>
  </si>
  <si>
    <t>NOMBRE RESPONSABLE:</t>
  </si>
  <si>
    <t>VIGENCIA:</t>
  </si>
  <si>
    <t>Formulación</t>
  </si>
  <si>
    <t>Fecha de Entrega:</t>
  </si>
  <si>
    <t>1.1.1.1.1</t>
  </si>
  <si>
    <t>1.1.1.1.2</t>
  </si>
  <si>
    <t>1.1.1.2.1</t>
  </si>
  <si>
    <t>1.1.1.2.2</t>
  </si>
  <si>
    <t>1.1.1.2.3</t>
  </si>
  <si>
    <t>1.1.1.3.1</t>
  </si>
  <si>
    <t>1.1.1.3.2</t>
  </si>
  <si>
    <t>1.1.1.3.3</t>
  </si>
  <si>
    <t>1.1.1.3.4</t>
  </si>
  <si>
    <t>1.1.1.3.5</t>
  </si>
  <si>
    <t>1.1.1.3.6</t>
  </si>
  <si>
    <t>1.1.1.3.7</t>
  </si>
  <si>
    <t>1.1.1.3.8</t>
  </si>
  <si>
    <t>1.1.1.3.9</t>
  </si>
  <si>
    <t>1.1.1.4.1</t>
  </si>
  <si>
    <t>1.1.1.4.2</t>
  </si>
  <si>
    <t>1.1.1.4.3</t>
  </si>
  <si>
    <t>1.1.1.4.4</t>
  </si>
  <si>
    <t>1.1.1.4.5</t>
  </si>
  <si>
    <t>1.1.1.4.6</t>
  </si>
  <si>
    <t>1.1.1.4.7</t>
  </si>
  <si>
    <t>1.1.1.4.8</t>
  </si>
  <si>
    <t>1.1.1.5.1</t>
  </si>
  <si>
    <t>1.1.1.5.2</t>
  </si>
  <si>
    <t>1.1.1.5.3</t>
  </si>
  <si>
    <t>1.1.1.5.4</t>
  </si>
  <si>
    <t>1.1.1.6.2</t>
  </si>
  <si>
    <t>1.1.1.6.3</t>
  </si>
  <si>
    <t>1.1.1.6.4</t>
  </si>
  <si>
    <t>1.1.1.6.5</t>
  </si>
  <si>
    <t>1.1.1.6.6</t>
  </si>
  <si>
    <t>1.1.1.6.7</t>
  </si>
  <si>
    <t>1.1.1.7.1</t>
  </si>
  <si>
    <t>1.1.1.7.2</t>
  </si>
  <si>
    <t>1.1.1.8.1</t>
  </si>
  <si>
    <t>1.1.1.8.2</t>
  </si>
  <si>
    <t>1.1.1.8.3</t>
  </si>
  <si>
    <t>1.1.1.8.4</t>
  </si>
  <si>
    <t>1.1.1.9.1</t>
  </si>
  <si>
    <t>1.1.1.9.2</t>
  </si>
  <si>
    <t>1.1.1.9.3</t>
  </si>
  <si>
    <t>1.1.1.9.4</t>
  </si>
  <si>
    <t>1.1.1.10.1</t>
  </si>
  <si>
    <t>1.1.1.10.2</t>
  </si>
  <si>
    <t>1.1.1.10.3</t>
  </si>
  <si>
    <t>1.1.1.10.4</t>
  </si>
  <si>
    <t>1.1.1.10.5</t>
  </si>
  <si>
    <t>1.1.1.10.6</t>
  </si>
  <si>
    <t>1.1.1.10.7</t>
  </si>
  <si>
    <t>1.1.1.10.8</t>
  </si>
  <si>
    <t>1.1.1.10.9</t>
  </si>
  <si>
    <t>1.1.1.10.10</t>
  </si>
  <si>
    <t>Beneficiar a (3.000) personas víctimas del conflicto armado con atención psicosocial.</t>
  </si>
  <si>
    <t>1.1.1.10.12</t>
  </si>
  <si>
    <t>1.1.1.10.13</t>
  </si>
  <si>
    <t>1.1.1.10.14</t>
  </si>
  <si>
    <t>1.1.1.11.1</t>
  </si>
  <si>
    <t>1.1.1.11.2</t>
  </si>
  <si>
    <t>1.1.1.11.3</t>
  </si>
  <si>
    <t>1.1.1.11.4</t>
  </si>
  <si>
    <t>1.1.1.11.5</t>
  </si>
  <si>
    <t>1.1.1.11.6</t>
  </si>
  <si>
    <t>1.1.1.11.7</t>
  </si>
  <si>
    <t>1.1.1.12.1</t>
  </si>
  <si>
    <t>1.1.1.12.2</t>
  </si>
  <si>
    <t>1.1.1.12.3</t>
  </si>
  <si>
    <t>1.1.1.12.4</t>
  </si>
  <si>
    <t>1.1.1.12.5</t>
  </si>
  <si>
    <t>1.1.1.12.6</t>
  </si>
  <si>
    <t>1.1.1.12.7</t>
  </si>
  <si>
    <t>1.1.1.13.1</t>
  </si>
  <si>
    <t>1.1.1.13.2</t>
  </si>
  <si>
    <t>1.1.1.14.1</t>
  </si>
  <si>
    <t>1.2.1.1.1</t>
  </si>
  <si>
    <t>1.2.1.1.2</t>
  </si>
  <si>
    <t>1.2.1.1.3</t>
  </si>
  <si>
    <t>1.2.1.2.1</t>
  </si>
  <si>
    <t>1.2.1.2.2</t>
  </si>
  <si>
    <t>1.2.1.2.3</t>
  </si>
  <si>
    <t>1.2.1.2.4</t>
  </si>
  <si>
    <t>1.2.1.2.5</t>
  </si>
  <si>
    <t>1.2.1.2.6</t>
  </si>
  <si>
    <t>1.2.1.2.7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</si>
  <si>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</si>
  <si>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</si>
  <si>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</si>
  <si>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</si>
  <si>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</si>
  <si>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</si>
  <si>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</si>
  <si>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1.2.2.2.1</t>
  </si>
  <si>
    <t>1.2.2.2.2</t>
  </si>
  <si>
    <t>1.2.2.2.3</t>
  </si>
  <si>
    <t>1.2.2.2.4</t>
  </si>
  <si>
    <t>1.2.2.2.5</t>
  </si>
  <si>
    <t>1.2.2.2.6</t>
  </si>
  <si>
    <t>1.2.2.2.7</t>
  </si>
  <si>
    <t>1.2.2.2.8</t>
  </si>
  <si>
    <t>1.2.2.2.9</t>
  </si>
  <si>
    <t>1.2.2.2.10</t>
  </si>
  <si>
    <t>1.2.2.2.11</t>
  </si>
  <si>
    <t>1.2.2.2.12</t>
  </si>
  <si>
    <t>1.2.2.2.13</t>
  </si>
  <si>
    <t>1.2.2.2.14</t>
  </si>
  <si>
    <t>1.2.2.2.15</t>
  </si>
  <si>
    <t>1.2.3.1.1</t>
  </si>
  <si>
    <t>1.2.3.2.1</t>
  </si>
  <si>
    <t>1.2.3.2.2</t>
  </si>
  <si>
    <t>1.2.3.2.3</t>
  </si>
  <si>
    <t>1.2.3.2.4</t>
  </si>
  <si>
    <t>1.2.3.2.5</t>
  </si>
  <si>
    <t>1.2.3.2.6</t>
  </si>
  <si>
    <t>1.2.3.2.7</t>
  </si>
  <si>
    <t>1.2.3.2.8</t>
  </si>
  <si>
    <t>1.2.3.2.9</t>
  </si>
  <si>
    <t>1.3.1.1.1</t>
  </si>
  <si>
    <t>1.3.1.1.2</t>
  </si>
  <si>
    <t>1.3.1.1.3</t>
  </si>
  <si>
    <t>1.3.1.2.1</t>
  </si>
  <si>
    <t>1.3.1.2.2</t>
  </si>
  <si>
    <t>1.3.1.2.3</t>
  </si>
  <si>
    <t>1.3.1.2.4</t>
  </si>
  <si>
    <t>1.3.1.2.5</t>
  </si>
  <si>
    <t>1.3.1.2.6</t>
  </si>
  <si>
    <t>1.3.1.2.7</t>
  </si>
  <si>
    <t>1.3.1.2.8</t>
  </si>
  <si>
    <t>1.3.1.2.9</t>
  </si>
  <si>
    <t>1.3.1.2.10</t>
  </si>
  <si>
    <t>1.3.1.2.11</t>
  </si>
  <si>
    <t>1.3.1.2.12</t>
  </si>
  <si>
    <t>1.3.1.2.13</t>
  </si>
  <si>
    <t>1.3.1.2.14</t>
  </si>
  <si>
    <t>1.3.1.2.15</t>
  </si>
  <si>
    <t>1.3.1.2.16</t>
  </si>
  <si>
    <t>1.3.1.2.17</t>
  </si>
  <si>
    <t>1.3.1.2.18</t>
  </si>
  <si>
    <t>1.3.1.2.19</t>
  </si>
  <si>
    <t>1.3.1.2.20</t>
  </si>
  <si>
    <t>1.3.1.2.21</t>
  </si>
  <si>
    <t>1.3.1.2.22</t>
  </si>
  <si>
    <t>1.3.1.2.23</t>
  </si>
  <si>
    <t>1.3.1.2.24</t>
  </si>
  <si>
    <t>1.3.1.2.25</t>
  </si>
  <si>
    <t>1.3.1.2.26</t>
  </si>
  <si>
    <t>1.3.1.2.27</t>
  </si>
  <si>
    <t>1.3.1.2.28</t>
  </si>
  <si>
    <t>1.3.1.2.29</t>
  </si>
  <si>
    <t>1.3.1.2.30</t>
  </si>
  <si>
    <t>1.3.1.3.1</t>
  </si>
  <si>
    <t>1.3.2.1.1</t>
  </si>
  <si>
    <t>1.3.2.1.2</t>
  </si>
  <si>
    <t>1.3.2.1.3</t>
  </si>
  <si>
    <t>1.3.2.1.4</t>
  </si>
  <si>
    <t>1.3.2.1.5</t>
  </si>
  <si>
    <t>1.3.2.1.6</t>
  </si>
  <si>
    <t>1.3.2.1.7</t>
  </si>
  <si>
    <t>1.3.2.2.1</t>
  </si>
  <si>
    <t>1.3.2.2.2</t>
  </si>
  <si>
    <t>1.3.2.2.3</t>
  </si>
  <si>
    <t>1.3.2.2.4</t>
  </si>
  <si>
    <t>1.3.2.2.5</t>
  </si>
  <si>
    <t>1.3.2.2.6</t>
  </si>
  <si>
    <t>1.3.2.2.7</t>
  </si>
  <si>
    <t>1.3.2.2.8</t>
  </si>
  <si>
    <t>1.3.2.2.9</t>
  </si>
  <si>
    <t>1.3.3.1.1</t>
  </si>
  <si>
    <t>1.3.3.1.2</t>
  </si>
  <si>
    <t>1.3.3.1.3</t>
  </si>
  <si>
    <t>1.3.3.1.4</t>
  </si>
  <si>
    <t>1.3.3.1.5</t>
  </si>
  <si>
    <t>1.3.3.1.6</t>
  </si>
  <si>
    <t>1.3.3.1.7</t>
  </si>
  <si>
    <t>1.3.3.1.8</t>
  </si>
  <si>
    <t>1.3.3.1.9</t>
  </si>
  <si>
    <t>1.3.3.1.10</t>
  </si>
  <si>
    <t>1.3.3.1.11</t>
  </si>
  <si>
    <t>1.3.3.1.12</t>
  </si>
  <si>
    <t>1.3.3.1.13</t>
  </si>
  <si>
    <t>1.3.3.1.14</t>
  </si>
  <si>
    <t>1.3.3.2.1</t>
  </si>
  <si>
    <t>1.3.3.2.2</t>
  </si>
  <si>
    <t>1.3.3.2.3</t>
  </si>
  <si>
    <t>1.3.3.2.4</t>
  </si>
  <si>
    <t>1.3.3.2.5</t>
  </si>
  <si>
    <t>1.3.3.2.6</t>
  </si>
  <si>
    <t>1.4.1.1.1</t>
  </si>
  <si>
    <t>1.4.1.1.2</t>
  </si>
  <si>
    <t>1.4.1.1.3</t>
  </si>
  <si>
    <t>1.4.1.1.4</t>
  </si>
  <si>
    <t>1.4.1.1.5</t>
  </si>
  <si>
    <t>1.4.1.1.6</t>
  </si>
  <si>
    <t>1.4.1.1.7</t>
  </si>
  <si>
    <t>1.4.1.2.1</t>
  </si>
  <si>
    <t>1.4.1.2.2</t>
  </si>
  <si>
    <t>1.4.1.2.3</t>
  </si>
  <si>
    <t>1.4.1.2.4</t>
  </si>
  <si>
    <t>1.4.1.3.1</t>
  </si>
  <si>
    <t>1.4.1.3.2</t>
  </si>
  <si>
    <t>1.4.1.4.1</t>
  </si>
  <si>
    <t>1.4.1.4.2</t>
  </si>
  <si>
    <t>1.4.1.4.3</t>
  </si>
  <si>
    <t>1.4.1.4.4</t>
  </si>
  <si>
    <t>1.4.1.4.5</t>
  </si>
  <si>
    <t>1.4.1.4.6</t>
  </si>
  <si>
    <t>1.4.1.4.7</t>
  </si>
  <si>
    <t>1.4.1.5.1</t>
  </si>
  <si>
    <t>1.4.1.5.2</t>
  </si>
  <si>
    <t>1.4.1.5.3</t>
  </si>
  <si>
    <t>1.4.1.5.4</t>
  </si>
  <si>
    <t>1.4.1.5.5</t>
  </si>
  <si>
    <t>1.4.1.5.6</t>
  </si>
  <si>
    <t>1.4.1.6.1</t>
  </si>
  <si>
    <t>1.4.1.6.2</t>
  </si>
  <si>
    <t>1.4.1.6.3</t>
  </si>
  <si>
    <t>1.4.1.6.4</t>
  </si>
  <si>
    <t>1.4.2.1.1</t>
  </si>
  <si>
    <t>1.4.2.1.2</t>
  </si>
  <si>
    <t>1.4.2.2.1</t>
  </si>
  <si>
    <t>1.4.2.3.1</t>
  </si>
  <si>
    <t>1.4.2.3.2</t>
  </si>
  <si>
    <t>1.4.2.3.3</t>
  </si>
  <si>
    <t>1.4.2.3.4</t>
  </si>
  <si>
    <t>1.4.2.3.5</t>
  </si>
  <si>
    <t>1.4.2.4.1</t>
  </si>
  <si>
    <t>1.4.2.4.2</t>
  </si>
  <si>
    <t>1.4.2.4.3</t>
  </si>
  <si>
    <t>1.4.2.4.4</t>
  </si>
  <si>
    <t>1.4.2.4.5</t>
  </si>
  <si>
    <t>1.4.2.4.6</t>
  </si>
  <si>
    <t>1.4.2.4.7</t>
  </si>
  <si>
    <t>1.4.2.4.8</t>
  </si>
  <si>
    <t>1.4.2.4.9</t>
  </si>
  <si>
    <t>1.4.2.4.10</t>
  </si>
  <si>
    <t>1.4.2.4.11</t>
  </si>
  <si>
    <t>2.1.1.1.1</t>
  </si>
  <si>
    <t>2.1.1.1.2</t>
  </si>
  <si>
    <t>2.1.1.1.3</t>
  </si>
  <si>
    <t>2.1.1.1.4</t>
  </si>
  <si>
    <t>2.1.1.1.5</t>
  </si>
  <si>
    <t>2.1.1.2.1</t>
  </si>
  <si>
    <t>2.1.1.2.2</t>
  </si>
  <si>
    <t>2.1.1.2.3</t>
  </si>
  <si>
    <t>2.1.1.2.4</t>
  </si>
  <si>
    <t>2.1.1.3.1</t>
  </si>
  <si>
    <t>2.1.1.3.2</t>
  </si>
  <si>
    <t>2.1.1.3.3</t>
  </si>
  <si>
    <t>2.1.2.1.1</t>
  </si>
  <si>
    <t>2.1.2.1.2</t>
  </si>
  <si>
    <t>2.1.2.1.3</t>
  </si>
  <si>
    <t>2.1.2.1.4</t>
  </si>
  <si>
    <t>2.1.2.1.5</t>
  </si>
  <si>
    <t>2.1.2.1.6</t>
  </si>
  <si>
    <t>2.1.2.1.7</t>
  </si>
  <si>
    <t>2.1.2.1.8</t>
  </si>
  <si>
    <t>2.1.2.1.9</t>
  </si>
  <si>
    <t>2.1.2.1.10</t>
  </si>
  <si>
    <t>2.1.2.1.11</t>
  </si>
  <si>
    <t>2.1.2.2.1</t>
  </si>
  <si>
    <t>2.1.2.2.2</t>
  </si>
  <si>
    <t>2.2.1.1.1</t>
  </si>
  <si>
    <t>2.2.1.1.2</t>
  </si>
  <si>
    <t>2.2.1.1.3</t>
  </si>
  <si>
    <t>2.2.1.1.4</t>
  </si>
  <si>
    <t>2.2.1.1.5</t>
  </si>
  <si>
    <t>2.2.1.1.6</t>
  </si>
  <si>
    <t>2.2.2.1.1</t>
  </si>
  <si>
    <t>2.2.2.1.2</t>
  </si>
  <si>
    <t>2.2.2.1.3</t>
  </si>
  <si>
    <t>2.2.2.1.4</t>
  </si>
  <si>
    <t>2.2.2.1.5</t>
  </si>
  <si>
    <t>2.2.2.1.6</t>
  </si>
  <si>
    <t>2.2.2.1.7</t>
  </si>
  <si>
    <t>2.2.2.2.1</t>
  </si>
  <si>
    <t>2.2.2.2.2</t>
  </si>
  <si>
    <t>2.2.2.2.3</t>
  </si>
  <si>
    <t>2.2.2.3.1</t>
  </si>
  <si>
    <t>2.2.2.3.2</t>
  </si>
  <si>
    <t>2.2.2.4.1</t>
  </si>
  <si>
    <t>2.2.2.4.2</t>
  </si>
  <si>
    <t>2.2.2.4.3</t>
  </si>
  <si>
    <t>3.1.1.1.1</t>
  </si>
  <si>
    <t>3.1.1.1.2</t>
  </si>
  <si>
    <t>3.1.1.1.3</t>
  </si>
  <si>
    <t>3.1.1.1.4</t>
  </si>
  <si>
    <t>3.1.1.1.5</t>
  </si>
  <si>
    <t>3.1.1.1.6</t>
  </si>
  <si>
    <t>3.1.1.1.7</t>
  </si>
  <si>
    <t>3.1.1.1.8</t>
  </si>
  <si>
    <t>3.1.1.1.9</t>
  </si>
  <si>
    <t>3.1.1.2.1</t>
  </si>
  <si>
    <t>3.1.1.2.2</t>
  </si>
  <si>
    <t>3.1.1.2.3</t>
  </si>
  <si>
    <t>3.1.1.2.4</t>
  </si>
  <si>
    <t>3.1.1.2.5</t>
  </si>
  <si>
    <t>3.1.1.2.6</t>
  </si>
  <si>
    <t>3.1.1.2.7</t>
  </si>
  <si>
    <t>3.1.1.2.8</t>
  </si>
  <si>
    <t>3.1.1.2.9</t>
  </si>
  <si>
    <t>3.1.1.2.10</t>
  </si>
  <si>
    <t>3.1.1.2.11</t>
  </si>
  <si>
    <t>3.1.1.2.12</t>
  </si>
  <si>
    <t>3.1.1.2.13</t>
  </si>
  <si>
    <t>3.1.2.1.1</t>
  </si>
  <si>
    <t>3.1.2.1.2</t>
  </si>
  <si>
    <t>3.1.2.1.3</t>
  </si>
  <si>
    <t>3.1.2.1.4</t>
  </si>
  <si>
    <t>3.1.2.1.5</t>
  </si>
  <si>
    <t>3.1.2.1.6</t>
  </si>
  <si>
    <t>3.1.2.1.7</t>
  </si>
  <si>
    <t>3.1.2.1.8</t>
  </si>
  <si>
    <t>3.1.2.1.9</t>
  </si>
  <si>
    <t>3.1.2.1.10</t>
  </si>
  <si>
    <t>3.1.2.1.11</t>
  </si>
  <si>
    <t>3.1.2.1.12</t>
  </si>
  <si>
    <t>3.1.2.1.13</t>
  </si>
  <si>
    <t>3.1.2.1.14</t>
  </si>
  <si>
    <t>3.1.2.1.15</t>
  </si>
  <si>
    <t>3.1.2.1.16</t>
  </si>
  <si>
    <t>3.1.2.1.17</t>
  </si>
  <si>
    <t>3.1.2.2.1</t>
  </si>
  <si>
    <t>3.1.2.2.2</t>
  </si>
  <si>
    <t>3.1.2.2.3</t>
  </si>
  <si>
    <t>3.1.2.2.4</t>
  </si>
  <si>
    <t>3.1.2.2.5</t>
  </si>
  <si>
    <t>3.1.2.2.6</t>
  </si>
  <si>
    <t>3.1.2.2.7</t>
  </si>
  <si>
    <t>3.1.2.2.8</t>
  </si>
  <si>
    <t>3.1.2.2.9</t>
  </si>
  <si>
    <t>3.1.2.2.10</t>
  </si>
  <si>
    <t>3.1.2.2.11</t>
  </si>
  <si>
    <t>3.1.2.2.12</t>
  </si>
  <si>
    <t>3.1.2.3.1</t>
  </si>
  <si>
    <t>3.1.2.3.2</t>
  </si>
  <si>
    <t>3.1.2.3.3</t>
  </si>
  <si>
    <t>3.1.2.3.4</t>
  </si>
  <si>
    <t>3.1.2.3.5</t>
  </si>
  <si>
    <t>3.1.2.3.6</t>
  </si>
  <si>
    <t>3.1.2.3.7</t>
  </si>
  <si>
    <t>3.1.2.3.8</t>
  </si>
  <si>
    <t>3.1.2.3.9</t>
  </si>
  <si>
    <t>3.1.2.3.10</t>
  </si>
  <si>
    <t>3.1.2.3.11</t>
  </si>
  <si>
    <t>3.1.2.3.12</t>
  </si>
  <si>
    <t>3.2.1.1.1</t>
  </si>
  <si>
    <t>3.2.1.1.2</t>
  </si>
  <si>
    <t>3.2.1.1.3</t>
  </si>
  <si>
    <t>3.2.1.1.4</t>
  </si>
  <si>
    <t>3.2.1.1.5</t>
  </si>
  <si>
    <t>3.2.1.1.6</t>
  </si>
  <si>
    <t>3.2.1.1.7</t>
  </si>
  <si>
    <t>3.2.1.1.8</t>
  </si>
  <si>
    <t>3.2.1.1.9</t>
  </si>
  <si>
    <t>3.2.1.2.1</t>
  </si>
  <si>
    <t>3.2.1.2.2</t>
  </si>
  <si>
    <t>3.2.1.2.3</t>
  </si>
  <si>
    <t>3.2.1.2.4</t>
  </si>
  <si>
    <t>3.2.1.2.5</t>
  </si>
  <si>
    <t>3.2.1.2.6</t>
  </si>
  <si>
    <t>3.2.1.2.7</t>
  </si>
  <si>
    <t>3.2.1.2.8</t>
  </si>
  <si>
    <t>3.2.1.2.9</t>
  </si>
  <si>
    <t>3.2.1.2.10</t>
  </si>
  <si>
    <t>3.2.1.2.11</t>
  </si>
  <si>
    <t>3.2.1.2.12</t>
  </si>
  <si>
    <t>3.2.1.2.13</t>
  </si>
  <si>
    <t>3.2.1.2.14</t>
  </si>
  <si>
    <t>3.2.1.3.1</t>
  </si>
  <si>
    <t>3.2.1.3.2</t>
  </si>
  <si>
    <t>3.2.1.3.3</t>
  </si>
  <si>
    <t>3.2.1.3.4</t>
  </si>
  <si>
    <t>3.2.1.3.5</t>
  </si>
  <si>
    <t>3.2.1.3.6</t>
  </si>
  <si>
    <t>3.2.1.3.7</t>
  </si>
  <si>
    <t>3.2.1.3.8</t>
  </si>
  <si>
    <t>3.2.1.3.9</t>
  </si>
  <si>
    <t>3.2.1.3.10</t>
  </si>
  <si>
    <t>3.2.1.3.11</t>
  </si>
  <si>
    <t>3.2.1.3.12</t>
  </si>
  <si>
    <t>3.2.1.3.13</t>
  </si>
  <si>
    <t>3.2.1.3.14</t>
  </si>
  <si>
    <t>3.2.1.3.15</t>
  </si>
  <si>
    <t>3.2.1.3.16</t>
  </si>
  <si>
    <t>3.2.1.3.17</t>
  </si>
  <si>
    <t>3.2.1.3.18</t>
  </si>
  <si>
    <t>3.2.1.3.19</t>
  </si>
  <si>
    <t>3.2.1.3.20</t>
  </si>
  <si>
    <t>3.3.1.1.1</t>
  </si>
  <si>
    <t>3.3.1.1.2</t>
  </si>
  <si>
    <t>3.3.1.1.3</t>
  </si>
  <si>
    <t>3.3.1.1.4</t>
  </si>
  <si>
    <t>3.3.1.1.5</t>
  </si>
  <si>
    <t>3.3.1.1.6</t>
  </si>
  <si>
    <t>3.3.1.1.7</t>
  </si>
  <si>
    <t>3.3.1.2.1</t>
  </si>
  <si>
    <t>3.3.1.2.2</t>
  </si>
  <si>
    <t>3.3.1.2.3</t>
  </si>
  <si>
    <t>3.3.1.2.4</t>
  </si>
  <si>
    <t>3.3.1.2.5</t>
  </si>
  <si>
    <t>3.3.1.2.6</t>
  </si>
  <si>
    <t>3.3.1.2.7</t>
  </si>
  <si>
    <t>3.3.1.2.8</t>
  </si>
  <si>
    <t>3.3.1.2.9</t>
  </si>
  <si>
    <t>3.3.1.2.10</t>
  </si>
  <si>
    <t>3.3.1.2.11</t>
  </si>
  <si>
    <t>3.3.1.3.1</t>
  </si>
  <si>
    <t>3.3.1.3.2</t>
  </si>
  <si>
    <t>3.3.1.3.3</t>
  </si>
  <si>
    <t>3.3.1.3.4</t>
  </si>
  <si>
    <t>4.1.1.1.1</t>
  </si>
  <si>
    <t>4.1.1.1.2</t>
  </si>
  <si>
    <t>4.1.1.1.3</t>
  </si>
  <si>
    <t>4.1.1.1.4</t>
  </si>
  <si>
    <t>4.1.1.1.5</t>
  </si>
  <si>
    <t>4.1.1.1.6</t>
  </si>
  <si>
    <t>4.1.1.1.7</t>
  </si>
  <si>
    <t>4.1.1.1.8</t>
  </si>
  <si>
    <t>4.1.1.1.9</t>
  </si>
  <si>
    <t>4.1.1.1.10</t>
  </si>
  <si>
    <t>4.1.1.2.1</t>
  </si>
  <si>
    <t>4.1.1.2.2</t>
  </si>
  <si>
    <t>4.1.1.2.3</t>
  </si>
  <si>
    <t>4.1.1.2.4</t>
  </si>
  <si>
    <t>4.1.1.2.5</t>
  </si>
  <si>
    <t>4.1.1.3.1</t>
  </si>
  <si>
    <t>4.1.1.3.2</t>
  </si>
  <si>
    <t>4.1.1.4.1</t>
  </si>
  <si>
    <t>4.1.1.4.2</t>
  </si>
  <si>
    <t>4.1.1.4.3</t>
  </si>
  <si>
    <t>4.1.1.4.4</t>
  </si>
  <si>
    <t>4.1.1.4.5</t>
  </si>
  <si>
    <t>4.1.1.4.6</t>
  </si>
  <si>
    <t>4.1.1.4.7</t>
  </si>
  <si>
    <t>4.1.1.5.1</t>
  </si>
  <si>
    <t>4.1.1.5.2</t>
  </si>
  <si>
    <t>4.1.1.5.3</t>
  </si>
  <si>
    <t>4.1.1.5.4</t>
  </si>
  <si>
    <t>4.1.1.5.5</t>
  </si>
  <si>
    <t>4.1.1.5.6</t>
  </si>
  <si>
    <t>4.1.1.5.7</t>
  </si>
  <si>
    <t>4.1.1.5.8</t>
  </si>
  <si>
    <t>4.1.1.5.9</t>
  </si>
  <si>
    <t>4.1.1.5.10</t>
  </si>
  <si>
    <t>4.1.1.5.11</t>
  </si>
  <si>
    <t>4.1.1.5.12</t>
  </si>
  <si>
    <t>4.1.2.1.1</t>
  </si>
  <si>
    <t>4.1.2.1.3</t>
  </si>
  <si>
    <t>4.1.2.1.4</t>
  </si>
  <si>
    <t>4.1.2.1.5</t>
  </si>
  <si>
    <t>4.1.2.1.6</t>
  </si>
  <si>
    <t>4.1.2.1.7</t>
  </si>
  <si>
    <t>4.1.2.1.8</t>
  </si>
  <si>
    <t>4.1.2.1.9</t>
  </si>
  <si>
    <t>4.1.2.1.10</t>
  </si>
  <si>
    <t>4.1.3.1.1</t>
  </si>
  <si>
    <t>4.1.3.1.2</t>
  </si>
  <si>
    <t>4.1.3.1.3</t>
  </si>
  <si>
    <t>4.1.3.1.4</t>
  </si>
  <si>
    <t>4.1.3.1.5</t>
  </si>
  <si>
    <t>4.1.3.1.6</t>
  </si>
  <si>
    <t>4.1.3.1.7</t>
  </si>
  <si>
    <t>4.1.3.1.8</t>
  </si>
  <si>
    <t>4.1.3.1.9</t>
  </si>
  <si>
    <t>4.1.3.1.10</t>
  </si>
  <si>
    <t>4.1.3.1.11</t>
  </si>
  <si>
    <t>4.1.3.1.12</t>
  </si>
  <si>
    <t>4.1.3.2.1</t>
  </si>
  <si>
    <t>4.1.3.2.2</t>
  </si>
  <si>
    <t>4.1.3.2.3</t>
  </si>
  <si>
    <t>4.1.3.2.4</t>
  </si>
  <si>
    <t>4.1.3.2.5</t>
  </si>
  <si>
    <t>4.1.3.2.6</t>
  </si>
  <si>
    <t>4.1.3.2.7</t>
  </si>
  <si>
    <t>4.1.3.2.8</t>
  </si>
  <si>
    <t>4.2.1.1.1</t>
  </si>
  <si>
    <t>4.2.1.1.2</t>
  </si>
  <si>
    <t>4.2.1.2.1</t>
  </si>
  <si>
    <t>4.2.1.2.2</t>
  </si>
  <si>
    <t>4.2.1.2.3</t>
  </si>
  <si>
    <t>4.2.1.2.4</t>
  </si>
  <si>
    <t>4.2.1.2.5</t>
  </si>
  <si>
    <t>4.2.1.2.6</t>
  </si>
  <si>
    <t>4.2.1.2.7</t>
  </si>
  <si>
    <t>4.2.1.2.8</t>
  </si>
  <si>
    <t>4.2.1.2.9</t>
  </si>
  <si>
    <t>4.2.1.2.10</t>
  </si>
  <si>
    <t>4.2.1.2.11</t>
  </si>
  <si>
    <t>4.2.1.2.12</t>
  </si>
  <si>
    <t>4.2.1.2.13</t>
  </si>
  <si>
    <t>4.2.2.1.1</t>
  </si>
  <si>
    <t>4.2.2.1.2</t>
  </si>
  <si>
    <t>4.2.2.1.3</t>
  </si>
  <si>
    <t>4.2.2.1.4</t>
  </si>
  <si>
    <t>4.2.2.1.5</t>
  </si>
  <si>
    <t>4.2.2.1.6</t>
  </si>
  <si>
    <t>4.2.2.1.7</t>
  </si>
  <si>
    <t>4.2.2.2.1</t>
  </si>
  <si>
    <t>4.2.2.2.2</t>
  </si>
  <si>
    <t>4.2.2.2.3</t>
  </si>
  <si>
    <t>4.2.2.2.4</t>
  </si>
  <si>
    <t>4.2.2.2.5</t>
  </si>
  <si>
    <t>4.2.2.3.1</t>
  </si>
  <si>
    <t>4.2.2.3.2</t>
  </si>
  <si>
    <t>4.2.2.3.3</t>
  </si>
  <si>
    <t>4.2.2.4.1</t>
  </si>
  <si>
    <t>4.2.2.4.2</t>
  </si>
  <si>
    <t>4.2.2.4.3</t>
  </si>
  <si>
    <t>4.2.2.4.4</t>
  </si>
  <si>
    <t>4.2.2.4.5</t>
  </si>
  <si>
    <t>4.2.2.4.6</t>
  </si>
  <si>
    <t>4.2.2.4.7</t>
  </si>
  <si>
    <t>4.2.2.4.8</t>
  </si>
  <si>
    <t>4.2.2.4.9</t>
  </si>
  <si>
    <t>4.2.2.4.10</t>
  </si>
  <si>
    <t>4.2.2.4.11</t>
  </si>
  <si>
    <t>4.2.2.4.12</t>
  </si>
  <si>
    <t>4.2.2.4.13</t>
  </si>
  <si>
    <t>4.2.2.4.14</t>
  </si>
  <si>
    <t>4.2.2.4.15</t>
  </si>
  <si>
    <t>4.2.2.4.16</t>
  </si>
  <si>
    <t>4.2.2.4.17</t>
  </si>
  <si>
    <t>4.2.2.4.18</t>
  </si>
  <si>
    <t>4.2.2.4.19</t>
  </si>
  <si>
    <t>4.2.2.4.20</t>
  </si>
  <si>
    <t>4.2.2.4.21</t>
  </si>
  <si>
    <t>4.2.2.4.22</t>
  </si>
  <si>
    <t>4.2.2.4.23</t>
  </si>
  <si>
    <t>4.2.2.4.24</t>
  </si>
  <si>
    <t>Código Meta de Producto</t>
  </si>
  <si>
    <t>Código</t>
  </si>
  <si>
    <t>Actividad o Hitos</t>
  </si>
  <si>
    <t>PREVENCIÓN, PROYECCIÓN DEL DAÑO ANTIJURIDICO</t>
  </si>
  <si>
    <t>1.- Acto administrativo de reconocimiento y pago de  sentencias y/o  conciliaciones. 2- caracterización del riesgo financiero y contable de los diferentes medios de control</t>
  </si>
  <si>
    <t>1.- Resolución de pago. 2.- documento refleja mapa de  riesgo financiero por procesos</t>
  </si>
  <si>
    <t>numero</t>
  </si>
  <si>
    <t>REVISIÓN SOLICITUDES DE PAGO DE SENTENCIA JUDICIALES O LAUDO ARBITRALES</t>
  </si>
  <si>
    <t>Cindy Sanchez - Profesional Universatorio Grado 02 Codigo 2019</t>
  </si>
  <si>
    <t>GENERAL</t>
  </si>
  <si>
    <t>RESPUESTA AL ESCRITO DE SOLICITUD DE PAGO SENTENCIAS JUDICIALES Y LAUDO ARBITRALES</t>
  </si>
  <si>
    <t xml:space="preserve">SOLICITUD DE CDP </t>
  </si>
  <si>
    <t>PROYECCCIÓN DEL ACTO ADMINISTRATIVO QUE ORDENE Y RECONOZCA EL PAGO DE SENTENCIA O LAUDO ARBITRAL</t>
  </si>
  <si>
    <t>ESTUDIO ESTIMACIÓN CUANTIA DEMANDAS Y ANALISIS DE RIESGO ECONOMICO</t>
  </si>
  <si>
    <t>Comité de Conciliación</t>
  </si>
  <si>
    <t>contratista OPS</t>
  </si>
  <si>
    <t xml:space="preserve">ACTUALIZACÓN  ACADEMICA  EQUIPO  JURIDICO </t>
  </si>
  <si>
    <t xml:space="preserve">EMPLEADOS </t>
  </si>
  <si>
    <t>CONTRATISTA</t>
  </si>
  <si>
    <t>BUSQUEDA DE INSTITUCIONES EDUCATIVAS O ENTIDADES PUBLICAS QUE OFREZCAN DIPLOMADOS O CURSOS JURIDICOS</t>
  </si>
  <si>
    <t>REALIZAR REQUERIMIENTO DEL APOYO O COLABORACIÓN A LA ENTIDAD O INSTITUCIÓN EDUCATIVA</t>
  </si>
  <si>
    <t>CAPACITACION O CURSOS DE ACTUALIZACION SOBRE  NORMATIVIDAD  VIGENTE</t>
  </si>
  <si>
    <t>HACERLE SEGUIMIENTO AL DESARROLLO DE LOS CURSOS TOMADOS POR PARTE DEL EQUIPO DE TRABAJO DE DEFENSA JUDICIAL</t>
  </si>
  <si>
    <t>Ruth Restrepo - Profesional Universatorio Grado 01 Codigo 2019</t>
  </si>
  <si>
    <t>Equipo juridico  capacitada y actualizado en normas vigentes</t>
  </si>
  <si>
    <t>Certificado o Diploma de terminación de los cursos recibidos</t>
  </si>
  <si>
    <t>NUMERO</t>
  </si>
  <si>
    <t>CAPACITACIÓN A LOS GERENTES  y ABOGADOS DE LAS ESE EN IMPLEMENTACION DE PROCESOS  COBRO COATIVO</t>
  </si>
  <si>
    <t>GERENTES DE LAS E.S.E.</t>
  </si>
  <si>
    <t xml:space="preserve">IDENTIFICACIÓN DE LAS DEBILIDADES Y DESCONOCIMIENTOS DE LAS NORMAS </t>
  </si>
  <si>
    <t>ENVIAR INVITACIÓN A RECIBIR LA CAPACITACIONES BRINDADAS POR EL EQUIPO DE LA OAJ</t>
  </si>
  <si>
    <t xml:space="preserve">BRINDAR LAS CAPACITACIONES A LOS GERENTES Y ASESORES </t>
  </si>
  <si>
    <t>HACERLE SEGUIMIENTO AL DESARROLLO DE LAS CAPACITACIONES BRINDADAS</t>
  </si>
  <si>
    <t>Gerentes de las ESE capacitado y entrenado  en  procesos de cobro coativo</t>
  </si>
  <si>
    <t>hospitales hacen recaudo efectivo de las deudas fiscales a su favor</t>
  </si>
  <si>
    <t xml:space="preserve">FORTALECIMIENTO DE LA GESTIÓN DOCUMENTAL DE LA DEFENSA JUDICIAL </t>
  </si>
  <si>
    <t xml:space="preserve">ELABORACIÓN DE MATRIZ DE PROCESOS JUDICAILES ACTIVOS </t>
  </si>
  <si>
    <t xml:space="preserve">ORGANIZACIÓN DE EXPEDIENTES JUDICIALES  ACTIVOS </t>
  </si>
  <si>
    <t>ASIGNACIÓN DE PROCESOS JUDICIALES A LOS DISTINTOS ASESORES</t>
  </si>
  <si>
    <t>POLITICAS PUBLICAS PARA EL CAMBIO</t>
  </si>
  <si>
    <t>Barras, clinicas y talleres de  de discusión sobre litigio estrategio de la Administración Publica</t>
  </si>
  <si>
    <t>José Humberto Torres Díaz -Jefe OAJ</t>
  </si>
  <si>
    <t>BRIGADAS JURIDICAS EN EL MARCO DE LAS FERIAS DE LA EQUIDAD</t>
  </si>
  <si>
    <t>Asesorias Juridicas brindados en el marco de las Ferias de la Equidad</t>
  </si>
  <si>
    <t xml:space="preserve">Brigadas Juridicas </t>
  </si>
  <si>
    <t>29  Brigadas Jurídicas dentro de las ferias</t>
  </si>
  <si>
    <t>12/01/2022</t>
  </si>
  <si>
    <t>OFICINA ASESORA JURÍDICA</t>
  </si>
  <si>
    <t>JOSE HUMBERTO TORRES DÍAZ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</si>
</sst>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\ #,##0.00"/>
    <numFmt numFmtId="165" formatCode="0.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name val="Arial Narrow"/>
      <family val="2"/>
    </font>
    <font>
      <b/>
      <sz val="11"/>
      <color theme="0"/>
      <name val="Arial Narrow"/>
      <family val="2"/>
    </font>
    <font>
      <b/>
      <sz val="14"/>
      <color theme="1"/>
      <name val="Arial Narrow"/>
      <family val="2"/>
    </font>
    <font>
      <b/>
      <sz val="10"/>
      <color theme="0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0"/>
      <color rgb="FF000000"/>
      <name val="Arial Narrow"/>
      <family val="2"/>
    </font>
    <font>
      <i/>
      <sz val="10"/>
      <name val="Arial Narrow"/>
      <family val="2"/>
    </font>
    <font>
      <sz val="10"/>
      <name val="Arial"/>
      <family val="2"/>
    </font>
    <font>
      <sz val="10"/>
      <color theme="1"/>
      <name val="Arial Narrow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Arial Narrow"/>
      <family val="2"/>
    </font>
    <font>
      <sz val="11"/>
      <color theme="1"/>
      <name val="Arial Narrow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/>
        <bgColor rgb="FF000000"/>
      </patternFill>
    </fill>
    <fill>
      <patternFill patternType="solid">
        <fgColor theme="5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/>
      <right style="thin">
        <color theme="0"/>
      </right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indexed="64"/>
      </top>
      <bottom style="medium">
        <color auto="1"/>
      </bottom>
      <diagonal/>
    </border>
    <border>
      <left/>
      <right style="medium">
        <color auto="1"/>
      </right>
      <top style="medium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medium">
        <color auto="1"/>
      </left>
      <right/>
      <top style="medium">
        <color auto="1"/>
      </top>
      <bottom style="thin">
        <color theme="0"/>
      </bottom>
      <diagonal/>
    </border>
    <border>
      <left/>
      <right/>
      <top style="medium">
        <color auto="1"/>
      </top>
      <bottom style="thin">
        <color theme="0"/>
      </bottom>
      <diagonal/>
    </border>
    <border>
      <left/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</cellStyleXfs>
  <cellXfs count="224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>
      <alignment vertical="center" wrapText="1"/>
    </xf>
    <xf numFmtId="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9" fontId="3" fillId="0" borderId="1" xfId="1" applyFont="1" applyBorder="1" applyAlignment="1">
      <alignment horizontal="center" vertical="center" wrapText="1"/>
    </xf>
    <xf numFmtId="10" fontId="3" fillId="0" borderId="1" xfId="1" applyNumberFormat="1" applyFont="1" applyBorder="1" applyAlignment="1">
      <alignment horizontal="center" vertical="center" wrapText="1"/>
    </xf>
    <xf numFmtId="10" fontId="3" fillId="0" borderId="1" xfId="1" applyNumberFormat="1" applyFont="1" applyBorder="1" applyAlignment="1">
      <alignment vertical="center" wrapText="1"/>
    </xf>
    <xf numFmtId="1" fontId="3" fillId="4" borderId="1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vertical="center" wrapText="1"/>
    </xf>
    <xf numFmtId="164" fontId="3" fillId="0" borderId="4" xfId="0" applyNumberFormat="1" applyFont="1" applyBorder="1" applyAlignment="1">
      <alignment vertical="center" wrapText="1"/>
    </xf>
    <xf numFmtId="1" fontId="3" fillId="0" borderId="4" xfId="0" applyNumberFormat="1" applyFont="1" applyBorder="1" applyAlignment="1">
      <alignment horizontal="center" vertical="center" wrapText="1"/>
    </xf>
    <xf numFmtId="14" fontId="3" fillId="0" borderId="4" xfId="0" applyNumberFormat="1" applyFont="1" applyBorder="1" applyAlignment="1">
      <alignment vertical="center" wrapText="1"/>
    </xf>
    <xf numFmtId="49" fontId="3" fillId="0" borderId="4" xfId="0" applyNumberFormat="1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1" fontId="3" fillId="4" borderId="4" xfId="0" applyNumberFormat="1" applyFont="1" applyFill="1" applyBorder="1" applyAlignment="1">
      <alignment horizontal="center" vertical="center" wrapText="1"/>
    </xf>
    <xf numFmtId="10" fontId="3" fillId="0" borderId="4" xfId="1" applyNumberFormat="1" applyFont="1" applyBorder="1" applyAlignment="1">
      <alignment horizontal="center" vertical="center" wrapText="1"/>
    </xf>
    <xf numFmtId="9" fontId="3" fillId="0" borderId="4" xfId="1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vertical="center" wrapText="1"/>
    </xf>
    <xf numFmtId="164" fontId="3" fillId="0" borderId="6" xfId="0" applyNumberFormat="1" applyFont="1" applyBorder="1" applyAlignment="1">
      <alignment vertical="center" wrapText="1"/>
    </xf>
    <xf numFmtId="1" fontId="3" fillId="0" borderId="6" xfId="0" applyNumberFormat="1" applyFont="1" applyBorder="1" applyAlignment="1">
      <alignment horizontal="center" vertical="center" wrapText="1"/>
    </xf>
    <xf numFmtId="14" fontId="3" fillId="0" borderId="6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1" fontId="3" fillId="4" borderId="6" xfId="0" applyNumberFormat="1" applyFont="1" applyFill="1" applyBorder="1" applyAlignment="1">
      <alignment horizontal="center" vertical="center" wrapText="1"/>
    </xf>
    <xf numFmtId="10" fontId="3" fillId="0" borderId="6" xfId="1" applyNumberFormat="1" applyFont="1" applyBorder="1" applyAlignment="1">
      <alignment horizontal="center" vertical="center" wrapText="1"/>
    </xf>
    <xf numFmtId="9" fontId="3" fillId="0" borderId="6" xfId="1" applyFont="1" applyBorder="1" applyAlignment="1">
      <alignment horizontal="center" vertical="center" wrapText="1"/>
    </xf>
    <xf numFmtId="1" fontId="3" fillId="0" borderId="12" xfId="0" applyNumberFormat="1" applyFont="1" applyBorder="1" applyAlignment="1">
      <alignment vertical="center" wrapText="1"/>
    </xf>
    <xf numFmtId="164" fontId="3" fillId="0" borderId="12" xfId="0" applyNumberFormat="1" applyFont="1" applyBorder="1" applyAlignment="1">
      <alignment vertical="center" wrapText="1"/>
    </xf>
    <xf numFmtId="1" fontId="3" fillId="0" borderId="12" xfId="0" applyNumberFormat="1" applyFont="1" applyBorder="1" applyAlignment="1">
      <alignment horizontal="center" vertical="center" wrapText="1"/>
    </xf>
    <xf numFmtId="14" fontId="3" fillId="0" borderId="12" xfId="0" applyNumberFormat="1" applyFont="1" applyBorder="1" applyAlignment="1">
      <alignment vertical="center" wrapText="1"/>
    </xf>
    <xf numFmtId="49" fontId="3" fillId="0" borderId="12" xfId="0" applyNumberFormat="1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1" fontId="3" fillId="4" borderId="12" xfId="0" applyNumberFormat="1" applyFont="1" applyFill="1" applyBorder="1" applyAlignment="1">
      <alignment horizontal="center" vertical="center" wrapText="1"/>
    </xf>
    <xf numFmtId="10" fontId="3" fillId="0" borderId="12" xfId="1" applyNumberFormat="1" applyFont="1" applyBorder="1" applyAlignment="1">
      <alignment horizontal="center" vertical="center" wrapText="1"/>
    </xf>
    <xf numFmtId="9" fontId="3" fillId="0" borderId="12" xfId="1" applyFont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10" fontId="3" fillId="7" borderId="6" xfId="0" applyNumberFormat="1" applyFont="1" applyFill="1" applyBorder="1" applyAlignment="1">
      <alignment horizontal="center" vertical="center" wrapText="1"/>
    </xf>
    <xf numFmtId="10" fontId="3" fillId="7" borderId="1" xfId="0" applyNumberFormat="1" applyFont="1" applyFill="1" applyBorder="1" applyAlignment="1">
      <alignment horizontal="center" vertical="center" wrapText="1"/>
    </xf>
    <xf numFmtId="10" fontId="3" fillId="7" borderId="12" xfId="0" applyNumberFormat="1" applyFont="1" applyFill="1" applyBorder="1" applyAlignment="1">
      <alignment horizontal="center" vertical="center" wrapText="1"/>
    </xf>
    <xf numFmtId="10" fontId="3" fillId="7" borderId="4" xfId="0" applyNumberFormat="1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10" fontId="4" fillId="5" borderId="17" xfId="0" applyNumberFormat="1" applyFont="1" applyFill="1" applyBorder="1" applyAlignment="1">
      <alignment horizontal="center" vertical="center" wrapText="1"/>
    </xf>
    <xf numFmtId="164" fontId="4" fillId="5" borderId="17" xfId="0" applyNumberFormat="1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10" fontId="7" fillId="8" borderId="21" xfId="0" applyNumberFormat="1" applyFont="1" applyFill="1" applyBorder="1" applyAlignment="1">
      <alignment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justify" vertical="center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justify" vertical="center"/>
    </xf>
    <xf numFmtId="0" fontId="9" fillId="0" borderId="1" xfId="2" applyNumberFormat="1" applyFont="1" applyFill="1" applyBorder="1" applyAlignment="1">
      <alignment horizontal="justify" vertical="center"/>
    </xf>
    <xf numFmtId="0" fontId="9" fillId="0" borderId="1" xfId="2" applyNumberFormat="1" applyFont="1" applyFill="1" applyBorder="1" applyAlignment="1">
      <alignment horizontal="left" vertical="center" wrapText="1"/>
    </xf>
    <xf numFmtId="0" fontId="14" fillId="0" borderId="1" xfId="0" applyFont="1" applyFill="1" applyBorder="1"/>
    <xf numFmtId="0" fontId="8" fillId="9" borderId="3" xfId="0" applyFont="1" applyFill="1" applyBorder="1" applyAlignment="1">
      <alignment horizontal="center" vertical="center" wrapText="1"/>
    </xf>
    <xf numFmtId="0" fontId="3" fillId="0" borderId="0" xfId="0" applyFont="1"/>
    <xf numFmtId="3" fontId="17" fillId="10" borderId="1" xfId="0" applyNumberFormat="1" applyFont="1" applyFill="1" applyBorder="1" applyAlignment="1">
      <alignment horizontal="center" vertical="center" wrapText="1"/>
    </xf>
    <xf numFmtId="0" fontId="17" fillId="10" borderId="1" xfId="0" applyFont="1" applyFill="1" applyBorder="1" applyAlignment="1">
      <alignment horizontal="justify" vertical="center" wrapText="1"/>
    </xf>
    <xf numFmtId="0" fontId="17" fillId="10" borderId="1" xfId="0" applyFont="1" applyFill="1" applyBorder="1" applyAlignment="1">
      <alignment horizontal="center" vertical="center" wrapText="1"/>
    </xf>
    <xf numFmtId="165" fontId="17" fillId="10" borderId="1" xfId="3" applyNumberFormat="1" applyFont="1" applyFill="1" applyBorder="1" applyAlignment="1">
      <alignment horizontal="center" vertical="center" wrapText="1"/>
    </xf>
    <xf numFmtId="9" fontId="17" fillId="10" borderId="1" xfId="3" applyNumberFormat="1" applyFont="1" applyFill="1" applyBorder="1" applyAlignment="1">
      <alignment horizontal="center" vertical="center" wrapText="1"/>
    </xf>
    <xf numFmtId="9" fontId="17" fillId="10" borderId="1" xfId="0" applyNumberFormat="1" applyFont="1" applyFill="1" applyBorder="1" applyAlignment="1">
      <alignment horizontal="center" vertical="center" wrapText="1"/>
    </xf>
    <xf numFmtId="4" fontId="17" fillId="10" borderId="1" xfId="0" applyNumberFormat="1" applyFont="1" applyFill="1" applyBorder="1" applyAlignment="1">
      <alignment horizontal="center" vertical="center" wrapText="1"/>
    </xf>
    <xf numFmtId="3" fontId="17" fillId="10" borderId="1" xfId="3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17" fillId="10" borderId="1" xfId="0" applyFont="1" applyFill="1" applyBorder="1" applyAlignment="1">
      <alignment horizontal="justify" vertical="top"/>
    </xf>
    <xf numFmtId="0" fontId="17" fillId="10" borderId="1" xfId="0" applyFont="1" applyFill="1" applyBorder="1" applyAlignment="1">
      <alignment horizontal="justify" vertical="top" wrapText="1"/>
    </xf>
    <xf numFmtId="0" fontId="17" fillId="2" borderId="1" xfId="0" applyFont="1" applyFill="1" applyBorder="1" applyAlignment="1">
      <alignment horizontal="left" vertical="center" wrapText="1"/>
    </xf>
    <xf numFmtId="1" fontId="17" fillId="10" borderId="1" xfId="3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12" xfId="0" applyFont="1" applyFill="1" applyBorder="1" applyAlignment="1">
      <alignment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left" vertical="center" wrapText="1"/>
    </xf>
    <xf numFmtId="49" fontId="3" fillId="0" borderId="6" xfId="0" applyNumberFormat="1" applyFont="1" applyBorder="1" applyAlignment="1">
      <alignment horizontal="left"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6" fillId="6" borderId="23" xfId="0" applyFont="1" applyFill="1" applyBorder="1" applyAlignment="1">
      <alignment horizontal="center" vertical="center" wrapText="1"/>
    </xf>
    <xf numFmtId="49" fontId="3" fillId="0" borderId="24" xfId="0" applyNumberFormat="1" applyFont="1" applyBorder="1" applyAlignment="1">
      <alignment vertical="center" wrapText="1"/>
    </xf>
    <xf numFmtId="49" fontId="3" fillId="0" borderId="25" xfId="0" applyNumberFormat="1" applyFont="1" applyBorder="1" applyAlignment="1">
      <alignment vertical="center" wrapText="1"/>
    </xf>
    <xf numFmtId="49" fontId="3" fillId="0" borderId="26" xfId="0" applyNumberFormat="1" applyFont="1" applyBorder="1" applyAlignment="1">
      <alignment vertical="center" wrapText="1"/>
    </xf>
    <xf numFmtId="49" fontId="3" fillId="0" borderId="27" xfId="0" applyNumberFormat="1" applyFont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3" fillId="3" borderId="19" xfId="0" applyFont="1" applyFill="1" applyBorder="1" applyAlignment="1">
      <alignment vertical="center" wrapText="1"/>
    </xf>
    <xf numFmtId="0" fontId="3" fillId="3" borderId="20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horizontal="center" vertical="center" wrapText="1"/>
    </xf>
    <xf numFmtId="49" fontId="3" fillId="0" borderId="28" xfId="0" applyNumberFormat="1" applyFont="1" applyFill="1" applyBorder="1" applyAlignment="1">
      <alignment horizontal="left" vertical="center" wrapText="1"/>
    </xf>
    <xf numFmtId="0" fontId="3" fillId="0" borderId="28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justify" vertical="center"/>
    </xf>
    <xf numFmtId="0" fontId="17" fillId="2" borderId="2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left" vertical="center" wrapText="1"/>
    </xf>
    <xf numFmtId="49" fontId="3" fillId="0" borderId="9" xfId="0" applyNumberFormat="1" applyFont="1" applyFill="1" applyBorder="1" applyAlignment="1">
      <alignment horizontal="left" vertical="center" wrapText="1"/>
    </xf>
    <xf numFmtId="49" fontId="3" fillId="0" borderId="11" xfId="0" applyNumberFormat="1" applyFont="1" applyFill="1" applyBorder="1" applyAlignment="1">
      <alignment horizontal="left" vertical="center" wrapText="1"/>
    </xf>
    <xf numFmtId="0" fontId="4" fillId="0" borderId="31" xfId="0" applyFont="1" applyBorder="1" applyAlignment="1">
      <alignment horizontal="center" vertical="center" wrapText="1"/>
    </xf>
    <xf numFmtId="10" fontId="3" fillId="0" borderId="24" xfId="1" applyNumberFormat="1" applyFont="1" applyBorder="1" applyAlignment="1">
      <alignment horizontal="center" vertical="center" wrapText="1"/>
    </xf>
    <xf numFmtId="10" fontId="3" fillId="0" borderId="25" xfId="1" applyNumberFormat="1" applyFont="1" applyBorder="1" applyAlignment="1">
      <alignment horizontal="center" vertical="center" wrapText="1"/>
    </xf>
    <xf numFmtId="10" fontId="3" fillId="0" borderId="26" xfId="1" applyNumberFormat="1" applyFont="1" applyBorder="1" applyAlignment="1">
      <alignment horizontal="center" vertical="center" wrapText="1"/>
    </xf>
    <xf numFmtId="10" fontId="3" fillId="0" borderId="27" xfId="1" applyNumberFormat="1" applyFont="1" applyBorder="1" applyAlignment="1">
      <alignment horizontal="center" vertical="center" wrapText="1"/>
    </xf>
    <xf numFmtId="0" fontId="4" fillId="4" borderId="33" xfId="0" applyFont="1" applyFill="1" applyBorder="1" applyAlignment="1">
      <alignment horizontal="center" vertical="center" wrapText="1"/>
    </xf>
    <xf numFmtId="0" fontId="4" fillId="4" borderId="34" xfId="0" applyFont="1" applyFill="1" applyBorder="1" applyAlignment="1">
      <alignment horizontal="center" vertical="center" wrapText="1"/>
    </xf>
    <xf numFmtId="164" fontId="3" fillId="4" borderId="5" xfId="0" applyNumberFormat="1" applyFont="1" applyFill="1" applyBorder="1" applyAlignment="1">
      <alignment horizontal="left" vertical="center" wrapText="1"/>
    </xf>
    <xf numFmtId="0" fontId="3" fillId="4" borderId="32" xfId="0" applyFont="1" applyFill="1" applyBorder="1" applyAlignment="1">
      <alignment vertical="center" wrapText="1"/>
    </xf>
    <xf numFmtId="164" fontId="3" fillId="4" borderId="9" xfId="0" applyNumberFormat="1" applyFont="1" applyFill="1" applyBorder="1" applyAlignment="1">
      <alignment horizontal="left" vertical="center" wrapText="1"/>
    </xf>
    <xf numFmtId="10" fontId="3" fillId="4" borderId="35" xfId="1" applyNumberFormat="1" applyFont="1" applyFill="1" applyBorder="1" applyAlignment="1">
      <alignment vertical="center" wrapText="1"/>
    </xf>
    <xf numFmtId="0" fontId="3" fillId="4" borderId="35" xfId="0" applyFont="1" applyFill="1" applyBorder="1" applyAlignment="1">
      <alignment vertical="center" wrapText="1"/>
    </xf>
    <xf numFmtId="164" fontId="3" fillId="4" borderId="11" xfId="0" applyNumberFormat="1" applyFont="1" applyFill="1" applyBorder="1" applyAlignment="1">
      <alignment horizontal="left" vertical="center" wrapText="1"/>
    </xf>
    <xf numFmtId="0" fontId="3" fillId="4" borderId="36" xfId="0" applyFont="1" applyFill="1" applyBorder="1" applyAlignment="1">
      <alignment vertical="center" wrapText="1"/>
    </xf>
    <xf numFmtId="164" fontId="3" fillId="4" borderId="15" xfId="0" applyNumberFormat="1" applyFont="1" applyFill="1" applyBorder="1" applyAlignment="1">
      <alignment horizontal="left" vertical="center" wrapText="1"/>
    </xf>
    <xf numFmtId="0" fontId="3" fillId="4" borderId="37" xfId="0" applyFont="1" applyFill="1" applyBorder="1" applyAlignment="1">
      <alignment vertical="center" wrapText="1"/>
    </xf>
    <xf numFmtId="0" fontId="3" fillId="3" borderId="29" xfId="0" applyFont="1" applyFill="1" applyBorder="1" applyAlignment="1">
      <alignment vertical="center" wrapText="1"/>
    </xf>
    <xf numFmtId="0" fontId="3" fillId="3" borderId="30" xfId="0" applyFont="1" applyFill="1" applyBorder="1" applyAlignment="1">
      <alignment vertical="center" wrapText="1"/>
    </xf>
    <xf numFmtId="0" fontId="6" fillId="6" borderId="44" xfId="0" applyFont="1" applyFill="1" applyBorder="1" applyAlignment="1">
      <alignment horizontal="center" vertical="center" wrapText="1"/>
    </xf>
    <xf numFmtId="49" fontId="3" fillId="0" borderId="35" xfId="0" applyNumberFormat="1" applyFont="1" applyBorder="1" applyAlignment="1">
      <alignment horizontal="left" vertical="center" wrapText="1"/>
    </xf>
    <xf numFmtId="49" fontId="3" fillId="0" borderId="36" xfId="0" applyNumberFormat="1" applyFont="1" applyBorder="1" applyAlignment="1">
      <alignment horizontal="left" vertical="center" wrapText="1"/>
    </xf>
    <xf numFmtId="49" fontId="3" fillId="0" borderId="37" xfId="0" applyNumberFormat="1" applyFont="1" applyBorder="1" applyAlignment="1">
      <alignment horizontal="left" vertical="center" wrapText="1"/>
    </xf>
    <xf numFmtId="9" fontId="3" fillId="0" borderId="6" xfId="0" applyNumberFormat="1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10" fontId="3" fillId="8" borderId="10" xfId="1" applyNumberFormat="1" applyFont="1" applyFill="1" applyBorder="1" applyAlignment="1">
      <alignment horizontal="center" vertical="center" wrapText="1"/>
    </xf>
    <xf numFmtId="10" fontId="3" fillId="7" borderId="3" xfId="0" applyNumberFormat="1" applyFont="1" applyFill="1" applyBorder="1" applyAlignment="1">
      <alignment horizontal="center" vertical="center" wrapText="1"/>
    </xf>
    <xf numFmtId="49" fontId="3" fillId="0" borderId="37" xfId="0" applyNumberFormat="1" applyFont="1" applyBorder="1" applyAlignment="1">
      <alignment horizontal="left" vertical="center" wrapText="1"/>
    </xf>
    <xf numFmtId="1" fontId="3" fillId="0" borderId="15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 applyProtection="1">
      <alignment horizontal="center" vertical="center" wrapText="1"/>
      <protection locked="0"/>
    </xf>
    <xf numFmtId="164" fontId="3" fillId="0" borderId="4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32" xfId="0" applyNumberFormat="1" applyFont="1" applyBorder="1" applyAlignment="1">
      <alignment horizontal="left" vertical="center" wrapText="1"/>
    </xf>
    <xf numFmtId="49" fontId="3" fillId="0" borderId="6" xfId="0" applyNumberFormat="1" applyFont="1" applyBorder="1" applyAlignment="1">
      <alignment horizontal="left" vertical="center" wrapText="1"/>
    </xf>
    <xf numFmtId="0" fontId="0" fillId="0" borderId="46" xfId="0" applyFont="1" applyBorder="1" applyAlignment="1">
      <alignment vertical="center" wrapText="1"/>
    </xf>
    <xf numFmtId="0" fontId="18" fillId="0" borderId="46" xfId="0" applyFont="1" applyBorder="1" applyAlignment="1">
      <alignment vertical="center" wrapText="1"/>
    </xf>
    <xf numFmtId="10" fontId="3" fillId="8" borderId="10" xfId="1" applyNumberFormat="1" applyFont="1" applyFill="1" applyBorder="1" applyAlignment="1">
      <alignment horizontal="center" vertical="center" wrapText="1"/>
    </xf>
    <xf numFmtId="10" fontId="3" fillId="8" borderId="14" xfId="1" applyNumberFormat="1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0" fontId="3" fillId="7" borderId="3" xfId="0" applyNumberFormat="1" applyFont="1" applyFill="1" applyBorder="1" applyAlignment="1">
      <alignment horizontal="center" vertical="center" wrapText="1"/>
    </xf>
    <xf numFmtId="10" fontId="3" fillId="7" borderId="13" xfId="0" applyNumberFormat="1" applyFont="1" applyFill="1" applyBorder="1" applyAlignment="1">
      <alignment horizontal="center" vertical="center" wrapText="1"/>
    </xf>
    <xf numFmtId="10" fontId="3" fillId="7" borderId="7" xfId="0" applyNumberFormat="1" applyFont="1" applyFill="1" applyBorder="1" applyAlignment="1">
      <alignment horizontal="center" vertical="center" wrapText="1"/>
    </xf>
    <xf numFmtId="10" fontId="3" fillId="8" borderId="8" xfId="1" applyNumberFormat="1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49" fontId="3" fillId="0" borderId="37" xfId="0" applyNumberFormat="1" applyFont="1" applyBorder="1" applyAlignment="1">
      <alignment horizontal="left" vertical="center" wrapText="1"/>
    </xf>
    <xf numFmtId="49" fontId="3" fillId="0" borderId="35" xfId="0" applyNumberFormat="1" applyFont="1" applyBorder="1" applyAlignment="1">
      <alignment horizontal="left" vertical="center" wrapText="1"/>
    </xf>
    <xf numFmtId="49" fontId="3" fillId="0" borderId="36" xfId="0" applyNumberFormat="1" applyFont="1" applyBorder="1" applyAlignment="1">
      <alignment horizontal="left" vertical="center" wrapText="1"/>
    </xf>
    <xf numFmtId="1" fontId="3" fillId="0" borderId="15" xfId="0" applyNumberFormat="1" applyFont="1" applyBorder="1" applyAlignment="1">
      <alignment horizontal="center" vertical="center" wrapText="1"/>
    </xf>
    <xf numFmtId="1" fontId="3" fillId="0" borderId="9" xfId="0" applyNumberFormat="1" applyFont="1" applyBorder="1" applyAlignment="1">
      <alignment horizontal="center" vertical="center" wrapText="1"/>
    </xf>
    <xf numFmtId="1" fontId="3" fillId="0" borderId="1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0" fontId="3" fillId="0" borderId="12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 applyProtection="1">
      <alignment horizontal="center" vertical="center" wrapText="1"/>
      <protection locked="0"/>
    </xf>
    <xf numFmtId="1" fontId="3" fillId="0" borderId="1" xfId="0" applyNumberFormat="1" applyFont="1" applyBorder="1" applyAlignment="1" applyProtection="1">
      <alignment horizontal="center" vertical="center" wrapText="1"/>
      <protection locked="0"/>
    </xf>
    <xf numFmtId="1" fontId="3" fillId="0" borderId="12" xfId="0" applyNumberFormat="1" applyFont="1" applyBorder="1" applyAlignment="1" applyProtection="1">
      <alignment horizontal="center" vertical="center" wrapText="1"/>
      <protection locked="0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left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49" fontId="3" fillId="0" borderId="32" xfId="0" applyNumberFormat="1" applyFont="1" applyBorder="1" applyAlignment="1">
      <alignment horizontal="left" vertical="center" wrapText="1"/>
    </xf>
    <xf numFmtId="1" fontId="3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10" fontId="3" fillId="0" borderId="6" xfId="0" applyNumberFormat="1" applyFont="1" applyBorder="1" applyAlignment="1">
      <alignment horizontal="center" vertical="center" wrapText="1"/>
    </xf>
    <xf numFmtId="1" fontId="3" fillId="0" borderId="6" xfId="0" applyNumberFormat="1" applyFont="1" applyBorder="1" applyAlignment="1" applyProtection="1">
      <alignment horizontal="center" vertical="center" wrapText="1"/>
      <protection locked="0"/>
    </xf>
    <xf numFmtId="164" fontId="3" fillId="0" borderId="6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 vertical="center" wrapText="1"/>
    </xf>
    <xf numFmtId="0" fontId="6" fillId="6" borderId="42" xfId="0" applyFont="1" applyFill="1" applyBorder="1" applyAlignment="1">
      <alignment horizontal="center"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7" fillId="11" borderId="16" xfId="0" applyFont="1" applyFill="1" applyBorder="1" applyAlignment="1">
      <alignment horizontal="center" vertical="center" wrapText="1"/>
    </xf>
    <xf numFmtId="0" fontId="7" fillId="11" borderId="17" xfId="0" applyFont="1" applyFill="1" applyBorder="1" applyAlignment="1">
      <alignment horizontal="center" vertical="center" wrapText="1"/>
    </xf>
    <xf numFmtId="0" fontId="7" fillId="11" borderId="21" xfId="0" applyFont="1" applyFill="1" applyBorder="1" applyAlignment="1">
      <alignment horizontal="center" vertical="center" wrapText="1"/>
    </xf>
    <xf numFmtId="0" fontId="4" fillId="11" borderId="9" xfId="0" applyFont="1" applyFill="1" applyBorder="1" applyAlignment="1">
      <alignment horizontal="center" vertical="center" wrapText="1"/>
    </xf>
    <xf numFmtId="0" fontId="4" fillId="11" borderId="1" xfId="0" applyFont="1" applyFill="1" applyBorder="1" applyAlignment="1">
      <alignment horizontal="center" vertical="center" wrapText="1"/>
    </xf>
    <xf numFmtId="0" fontId="4" fillId="11" borderId="11" xfId="0" applyFont="1" applyFill="1" applyBorder="1" applyAlignment="1">
      <alignment horizontal="center" vertical="center" wrapText="1"/>
    </xf>
    <xf numFmtId="0" fontId="4" fillId="11" borderId="12" xfId="0" applyFont="1" applyFill="1" applyBorder="1" applyAlignment="1">
      <alignment horizontal="center" vertical="center" wrapText="1"/>
    </xf>
    <xf numFmtId="0" fontId="4" fillId="11" borderId="5" xfId="0" applyFont="1" applyFill="1" applyBorder="1" applyAlignment="1">
      <alignment horizontal="center" vertical="center" wrapText="1"/>
    </xf>
    <xf numFmtId="0" fontId="4" fillId="11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6" borderId="43" xfId="0" applyFont="1" applyFill="1" applyBorder="1" applyAlignment="1">
      <alignment horizontal="center" vertical="center" wrapText="1"/>
    </xf>
    <xf numFmtId="0" fontId="6" fillId="6" borderId="44" xfId="0" applyFont="1" applyFill="1" applyBorder="1" applyAlignment="1">
      <alignment horizontal="center" vertical="center" wrapText="1"/>
    </xf>
    <xf numFmtId="0" fontId="6" fillId="6" borderId="38" xfId="0" applyFont="1" applyFill="1" applyBorder="1" applyAlignment="1">
      <alignment horizontal="center" vertical="center" wrapText="1"/>
    </xf>
    <xf numFmtId="0" fontId="6" fillId="6" borderId="4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5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36" xfId="0" applyFont="1" applyBorder="1" applyAlignment="1">
      <alignment horizontal="left" vertical="center" wrapText="1"/>
    </xf>
    <xf numFmtId="14" fontId="3" fillId="0" borderId="6" xfId="0" applyNumberFormat="1" applyFont="1" applyBorder="1" applyAlignment="1">
      <alignment horizontal="center" vertical="center" wrapText="1"/>
    </xf>
    <xf numFmtId="14" fontId="3" fillId="0" borderId="32" xfId="0" applyNumberFormat="1" applyFont="1" applyBorder="1" applyAlignment="1">
      <alignment horizontal="center" vertical="center" wrapText="1"/>
    </xf>
    <xf numFmtId="0" fontId="6" fillId="6" borderId="39" xfId="0" applyFont="1" applyFill="1" applyBorder="1" applyAlignment="1">
      <alignment horizontal="center" vertical="center" wrapText="1"/>
    </xf>
    <xf numFmtId="0" fontId="6" fillId="6" borderId="40" xfId="0" applyFont="1" applyFill="1" applyBorder="1" applyAlignment="1">
      <alignment horizontal="center" vertical="center" wrapText="1"/>
    </xf>
    <xf numFmtId="0" fontId="6" fillId="6" borderId="41" xfId="0" applyFont="1" applyFill="1" applyBorder="1" applyAlignment="1">
      <alignment horizontal="center" vertical="center" wrapText="1"/>
    </xf>
    <xf numFmtId="49" fontId="3" fillId="0" borderId="25" xfId="0" applyNumberFormat="1" applyFont="1" applyBorder="1" applyAlignment="1">
      <alignment vertical="center"/>
    </xf>
    <xf numFmtId="49" fontId="3" fillId="0" borderId="27" xfId="0" applyNumberFormat="1" applyFont="1" applyBorder="1" applyAlignment="1">
      <alignment vertical="center"/>
    </xf>
    <xf numFmtId="0" fontId="0" fillId="0" borderId="0" xfId="0" applyAlignment="1"/>
    <xf numFmtId="0" fontId="9" fillId="0" borderId="1" xfId="0" applyFont="1" applyFill="1" applyBorder="1" applyAlignment="1">
      <alignment vertical="center"/>
    </xf>
  </cellXfs>
  <cellStyles count="4">
    <cellStyle name="Normal" xfId="0" builtinId="0"/>
    <cellStyle name="Normal 3 2 2" xfId="2"/>
    <cellStyle name="Porcentaje" xfId="1" builtinId="5"/>
    <cellStyle name="Porcentaje 3 2 2" xfId="3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334"/>
  <sheetViews>
    <sheetView showGridLines="0" tabSelected="1" zoomScale="80" zoomScaleNormal="80" workbookViewId="0">
      <pane ySplit="7" topLeftCell="A320" activePane="bottomLeft" state="frozen"/>
      <selection pane="bottomLeft" activeCell="D320" sqref="D320:D326"/>
    </sheetView>
  </sheetViews>
  <sheetFormatPr baseColWidth="10" defaultColWidth="11.5546875" defaultRowHeight="14.4" x14ac:dyDescent="0.3"/>
  <cols>
    <col min="1" max="1" width="3" style="2" bestFit="1" customWidth="1"/>
    <col min="2" max="2" width="15.6640625" style="2" customWidth="1"/>
    <col min="3" max="3" width="11.5546875" style="1"/>
    <col min="4" max="4" width="11.5546875" style="2"/>
    <col min="5" max="5" width="13.88671875" style="2" customWidth="1"/>
    <col min="6" max="6" width="11.5546875" style="2"/>
    <col min="7" max="7" width="13.109375" style="2" customWidth="1"/>
    <col min="8" max="9" width="16.33203125" style="2" bestFit="1" customWidth="1"/>
    <col min="10" max="10" width="12" style="2" customWidth="1"/>
    <col min="11" max="11" width="6" style="1" bestFit="1" customWidth="1"/>
    <col min="12" max="12" width="25.6640625" style="2" customWidth="1"/>
    <col min="13" max="13" width="10.109375" style="2" bestFit="1" customWidth="1"/>
    <col min="14" max="14" width="10.6640625" style="2" customWidth="1"/>
    <col min="15" max="15" width="14.6640625" style="2" customWidth="1"/>
    <col min="16" max="16" width="1.6640625" style="99" customWidth="1"/>
    <col min="17" max="17" width="9" style="99" customWidth="1"/>
    <col min="18" max="18" width="27" style="2" customWidth="1"/>
    <col min="19" max="23" width="11.5546875" style="2"/>
    <col min="24" max="26" width="11.5546875" style="2" hidden="1" customWidth="1"/>
    <col min="27" max="27" width="12.6640625" style="11" hidden="1" customWidth="1"/>
    <col min="28" max="33" width="12.88671875" style="11" hidden="1" customWidth="1"/>
    <col min="34" max="34" width="15.109375" style="11" hidden="1" customWidth="1"/>
    <col min="35" max="35" width="14.33203125" style="11" hidden="1" customWidth="1"/>
    <col min="36" max="54" width="11.5546875" style="11"/>
    <col min="55" max="16384" width="11.5546875" style="2"/>
  </cols>
  <sheetData>
    <row r="1" spans="1:54" s="11" customFormat="1" ht="18.600000000000001" thickBot="1" x14ac:dyDescent="0.35">
      <c r="A1" s="197" t="s">
        <v>1246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198"/>
      <c r="V1" s="198"/>
      <c r="W1" s="198"/>
      <c r="X1" s="198"/>
      <c r="Y1" s="198"/>
      <c r="Z1" s="199"/>
    </row>
    <row r="2" spans="1:54" s="11" customFormat="1" ht="13.8" x14ac:dyDescent="0.3">
      <c r="A2" s="204" t="s">
        <v>1249</v>
      </c>
      <c r="B2" s="205"/>
      <c r="C2" s="205"/>
      <c r="D2" s="135">
        <v>2022</v>
      </c>
      <c r="E2" s="206" t="s">
        <v>1250</v>
      </c>
      <c r="F2" s="206"/>
      <c r="G2" s="206"/>
      <c r="H2" s="205" t="s">
        <v>1251</v>
      </c>
      <c r="I2" s="205"/>
      <c r="J2" s="215" t="s">
        <v>1825</v>
      </c>
      <c r="K2" s="216"/>
      <c r="L2" s="86"/>
      <c r="M2" s="86"/>
      <c r="N2" s="86"/>
      <c r="O2" s="86"/>
      <c r="P2" s="97"/>
      <c r="Q2" s="97"/>
      <c r="R2" s="86"/>
      <c r="S2" s="86"/>
      <c r="T2" s="86"/>
      <c r="U2" s="86"/>
      <c r="V2" s="86"/>
      <c r="W2" s="86"/>
      <c r="X2" s="86"/>
      <c r="Y2" s="86"/>
      <c r="Z2" s="86"/>
    </row>
    <row r="3" spans="1:54" s="11" customFormat="1" ht="13.8" x14ac:dyDescent="0.3">
      <c r="A3" s="200" t="s">
        <v>1247</v>
      </c>
      <c r="B3" s="201"/>
      <c r="C3" s="201"/>
      <c r="D3" s="211" t="s">
        <v>1826</v>
      </c>
      <c r="E3" s="211"/>
      <c r="F3" s="211"/>
      <c r="G3" s="211"/>
      <c r="H3" s="211"/>
      <c r="I3" s="211"/>
      <c r="J3" s="211"/>
      <c r="K3" s="212"/>
      <c r="P3" s="98"/>
      <c r="Q3" s="98"/>
    </row>
    <row r="4" spans="1:54" s="11" customFormat="1" thickBot="1" x14ac:dyDescent="0.35">
      <c r="A4" s="202" t="s">
        <v>1248</v>
      </c>
      <c r="B4" s="203"/>
      <c r="C4" s="203"/>
      <c r="D4" s="213" t="s">
        <v>1827</v>
      </c>
      <c r="E4" s="213"/>
      <c r="F4" s="213"/>
      <c r="G4" s="213"/>
      <c r="H4" s="213"/>
      <c r="I4" s="213"/>
      <c r="J4" s="213"/>
      <c r="K4" s="214"/>
      <c r="P4" s="98"/>
      <c r="Q4" s="98"/>
    </row>
    <row r="5" spans="1:54" s="11" customFormat="1" ht="17.25" thickBot="1" x14ac:dyDescent="0.3">
      <c r="C5" s="86"/>
      <c r="K5" s="86"/>
      <c r="P5" s="98"/>
      <c r="Q5" s="98"/>
    </row>
    <row r="6" spans="1:54" s="4" customFormat="1" ht="14.4" customHeight="1" x14ac:dyDescent="0.3">
      <c r="A6" s="209" t="s">
        <v>23</v>
      </c>
      <c r="B6" s="195" t="s">
        <v>0</v>
      </c>
      <c r="C6" s="195" t="s">
        <v>1</v>
      </c>
      <c r="D6" s="195" t="s">
        <v>2</v>
      </c>
      <c r="E6" s="195" t="s">
        <v>3</v>
      </c>
      <c r="F6" s="195"/>
      <c r="G6" s="195" t="s">
        <v>6</v>
      </c>
      <c r="H6" s="195" t="s">
        <v>7</v>
      </c>
      <c r="I6" s="195"/>
      <c r="J6" s="195"/>
      <c r="K6" s="195" t="s">
        <v>11</v>
      </c>
      <c r="L6" s="195"/>
      <c r="M6" s="195"/>
      <c r="N6" s="195"/>
      <c r="O6" s="207"/>
      <c r="P6" s="102"/>
      <c r="Q6" s="217" t="s">
        <v>16</v>
      </c>
      <c r="R6" s="218"/>
      <c r="S6" s="218"/>
      <c r="T6" s="218"/>
      <c r="U6" s="219"/>
      <c r="V6" s="195" t="s">
        <v>21</v>
      </c>
      <c r="W6" s="207" t="s">
        <v>22</v>
      </c>
      <c r="X6" s="152" t="s">
        <v>36</v>
      </c>
      <c r="Y6" s="153"/>
      <c r="Z6" s="154"/>
      <c r="AA6" s="155" t="s">
        <v>37</v>
      </c>
      <c r="AB6" s="156"/>
      <c r="AC6" s="156"/>
      <c r="AD6" s="156"/>
      <c r="AE6" s="156"/>
      <c r="AF6" s="156"/>
      <c r="AG6" s="156"/>
      <c r="AH6" s="156"/>
      <c r="AI6" s="156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</row>
    <row r="7" spans="1:54" s="4" customFormat="1" ht="28.2" thickBot="1" x14ac:dyDescent="0.35">
      <c r="A7" s="210"/>
      <c r="B7" s="196"/>
      <c r="C7" s="196"/>
      <c r="D7" s="196"/>
      <c r="E7" s="91" t="s">
        <v>4</v>
      </c>
      <c r="F7" s="91" t="s">
        <v>5</v>
      </c>
      <c r="G7" s="196"/>
      <c r="H7" s="91" t="s">
        <v>8</v>
      </c>
      <c r="I7" s="91" t="s">
        <v>9</v>
      </c>
      <c r="J7" s="91" t="s">
        <v>10</v>
      </c>
      <c r="K7" s="91" t="s">
        <v>12</v>
      </c>
      <c r="L7" s="91" t="s">
        <v>1781</v>
      </c>
      <c r="M7" s="91" t="s">
        <v>13</v>
      </c>
      <c r="N7" s="91" t="s">
        <v>14</v>
      </c>
      <c r="O7" s="130" t="s">
        <v>15</v>
      </c>
      <c r="P7" s="102"/>
      <c r="Q7" s="92" t="s">
        <v>1780</v>
      </c>
      <c r="R7" s="92" t="s">
        <v>20</v>
      </c>
      <c r="S7" s="81" t="s">
        <v>17</v>
      </c>
      <c r="T7" s="81" t="s">
        <v>18</v>
      </c>
      <c r="U7" s="81" t="s">
        <v>19</v>
      </c>
      <c r="V7" s="196"/>
      <c r="W7" s="208"/>
      <c r="X7" s="117" t="s">
        <v>26</v>
      </c>
      <c r="Y7" s="16" t="s">
        <v>27</v>
      </c>
      <c r="Z7" s="118" t="s">
        <v>28</v>
      </c>
      <c r="AA7" s="112" t="s">
        <v>25</v>
      </c>
      <c r="AB7" s="17" t="s">
        <v>24</v>
      </c>
      <c r="AC7" s="17" t="s">
        <v>29</v>
      </c>
      <c r="AD7" s="17" t="s">
        <v>30</v>
      </c>
      <c r="AE7" s="17" t="s">
        <v>31</v>
      </c>
      <c r="AF7" s="17" t="s">
        <v>32</v>
      </c>
      <c r="AG7" s="45" t="s">
        <v>33</v>
      </c>
      <c r="AH7" s="45" t="s">
        <v>35</v>
      </c>
      <c r="AI7" s="50" t="s">
        <v>34</v>
      </c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</row>
    <row r="8" spans="1:54" ht="80.25" customHeight="1" thickBot="1" x14ac:dyDescent="0.35">
      <c r="A8" s="189">
        <v>1</v>
      </c>
      <c r="B8" s="190" t="s">
        <v>1782</v>
      </c>
      <c r="C8" s="191">
        <v>0.2</v>
      </c>
      <c r="D8" s="192"/>
      <c r="E8" s="90" t="s">
        <v>1788</v>
      </c>
      <c r="F8" s="27">
        <v>5</v>
      </c>
      <c r="G8" s="90"/>
      <c r="H8" s="193">
        <v>0</v>
      </c>
      <c r="I8" s="28"/>
      <c r="J8" s="90"/>
      <c r="K8" s="29">
        <v>1</v>
      </c>
      <c r="L8" s="147" t="s">
        <v>1786</v>
      </c>
      <c r="M8" s="30">
        <v>44576</v>
      </c>
      <c r="N8" s="30">
        <v>44650</v>
      </c>
      <c r="O8" s="146" t="s">
        <v>1787</v>
      </c>
      <c r="P8" s="103"/>
      <c r="Q8" s="109"/>
      <c r="R8" s="93"/>
      <c r="S8" s="31"/>
      <c r="T8" s="31"/>
      <c r="U8" s="134"/>
      <c r="V8" s="194" t="s">
        <v>1213</v>
      </c>
      <c r="W8" s="188" t="s">
        <v>1228</v>
      </c>
      <c r="X8" s="119"/>
      <c r="Y8" s="33"/>
      <c r="Z8" s="120"/>
      <c r="AA8" s="113">
        <f t="shared" ref="AA8:AA47" si="0">+Y8/COUNTIF(L8,"*")</f>
        <v>0</v>
      </c>
      <c r="AB8" s="34" t="e">
        <f>+Z8/U8</f>
        <v>#DIV/0!</v>
      </c>
      <c r="AC8" s="35">
        <v>0.2</v>
      </c>
      <c r="AD8" s="35">
        <v>0.8</v>
      </c>
      <c r="AE8" s="34">
        <f>+AA8*AC8</f>
        <v>0</v>
      </c>
      <c r="AF8" s="34" t="e">
        <f>+AB8*AD8</f>
        <v>#DIV/0!</v>
      </c>
      <c r="AG8" s="46" t="e">
        <f>+AE8+AF8</f>
        <v>#DIV/0!</v>
      </c>
      <c r="AH8" s="159">
        <f>AVERAGEIF(AG8:AG12,"&lt;&gt;#¡DIV/0!")</f>
        <v>0</v>
      </c>
      <c r="AI8" s="160">
        <f>+C8*AH8</f>
        <v>0</v>
      </c>
    </row>
    <row r="9" spans="1:54" ht="141" customHeight="1" thickBot="1" x14ac:dyDescent="0.35">
      <c r="A9" s="167"/>
      <c r="B9" s="170"/>
      <c r="C9" s="173"/>
      <c r="D9" s="176"/>
      <c r="E9" s="88"/>
      <c r="F9" s="6"/>
      <c r="G9" s="88"/>
      <c r="H9" s="179"/>
      <c r="I9" s="7">
        <v>0</v>
      </c>
      <c r="J9" s="88"/>
      <c r="K9" s="8">
        <v>2</v>
      </c>
      <c r="L9" s="145" t="s">
        <v>1789</v>
      </c>
      <c r="M9" s="30">
        <v>44576</v>
      </c>
      <c r="N9" s="30">
        <v>44650</v>
      </c>
      <c r="O9" s="146" t="s">
        <v>1787</v>
      </c>
      <c r="P9" s="103"/>
      <c r="Q9" s="110"/>
      <c r="R9" s="94" t="s">
        <v>1783</v>
      </c>
      <c r="S9" s="5" t="s">
        <v>1784</v>
      </c>
      <c r="T9" s="5" t="s">
        <v>1785</v>
      </c>
      <c r="U9" s="14">
        <v>0.05</v>
      </c>
      <c r="V9" s="182"/>
      <c r="W9" s="164"/>
      <c r="X9" s="121"/>
      <c r="Y9" s="15"/>
      <c r="Z9" s="122"/>
      <c r="AA9" s="114">
        <f t="shared" si="0"/>
        <v>0</v>
      </c>
      <c r="AB9" s="13">
        <f t="shared" ref="AB9:AB48" si="1">+Z9/U9</f>
        <v>0</v>
      </c>
      <c r="AC9" s="12">
        <v>0.2</v>
      </c>
      <c r="AD9" s="12">
        <v>0.8</v>
      </c>
      <c r="AE9" s="13">
        <f t="shared" ref="AE9:AE48" si="2">+AA9*AC9</f>
        <v>0</v>
      </c>
      <c r="AF9" s="13">
        <f t="shared" ref="AF9:AF48" si="3">+AB9*AD9</f>
        <v>0</v>
      </c>
      <c r="AG9" s="47">
        <f t="shared" ref="AG9:AG48" si="4">+AE9+AF9</f>
        <v>0</v>
      </c>
      <c r="AH9" s="157"/>
      <c r="AI9" s="150"/>
    </row>
    <row r="10" spans="1:54" ht="69.599999999999994" thickBot="1" x14ac:dyDescent="0.35">
      <c r="A10" s="167"/>
      <c r="B10" s="170"/>
      <c r="C10" s="173"/>
      <c r="D10" s="176"/>
      <c r="E10" s="88"/>
      <c r="F10" s="6"/>
      <c r="G10" s="88"/>
      <c r="H10" s="179"/>
      <c r="I10" s="7">
        <v>0</v>
      </c>
      <c r="J10" s="88"/>
      <c r="K10" s="8">
        <v>3</v>
      </c>
      <c r="L10" s="145" t="s">
        <v>1790</v>
      </c>
      <c r="M10" s="30">
        <v>44576</v>
      </c>
      <c r="N10" s="30">
        <v>44650</v>
      </c>
      <c r="O10" s="146" t="s">
        <v>1787</v>
      </c>
      <c r="P10" s="103"/>
      <c r="Q10" s="110"/>
      <c r="R10" s="94"/>
      <c r="S10" s="5"/>
      <c r="T10" s="5"/>
      <c r="U10" s="3"/>
      <c r="V10" s="182"/>
      <c r="W10" s="164"/>
      <c r="X10" s="121"/>
      <c r="Y10" s="15"/>
      <c r="Z10" s="123"/>
      <c r="AA10" s="114">
        <f t="shared" si="0"/>
        <v>0</v>
      </c>
      <c r="AB10" s="13" t="e">
        <f t="shared" si="1"/>
        <v>#DIV/0!</v>
      </c>
      <c r="AC10" s="12">
        <v>0.2</v>
      </c>
      <c r="AD10" s="12">
        <v>0.8</v>
      </c>
      <c r="AE10" s="13">
        <f t="shared" si="2"/>
        <v>0</v>
      </c>
      <c r="AF10" s="13" t="e">
        <f t="shared" si="3"/>
        <v>#DIV/0!</v>
      </c>
      <c r="AG10" s="47" t="e">
        <f t="shared" si="4"/>
        <v>#DIV/0!</v>
      </c>
      <c r="AH10" s="157"/>
      <c r="AI10" s="150"/>
    </row>
    <row r="11" spans="1:54" ht="69.599999999999994" thickBot="1" x14ac:dyDescent="0.35">
      <c r="A11" s="167"/>
      <c r="B11" s="170"/>
      <c r="C11" s="173"/>
      <c r="D11" s="176"/>
      <c r="E11" s="88"/>
      <c r="F11" s="6"/>
      <c r="G11" s="88"/>
      <c r="H11" s="179"/>
      <c r="I11" s="7"/>
      <c r="J11" s="88"/>
      <c r="K11" s="8">
        <v>4</v>
      </c>
      <c r="L11" s="145" t="s">
        <v>1791</v>
      </c>
      <c r="M11" s="30">
        <v>44576</v>
      </c>
      <c r="N11" s="30">
        <v>44650</v>
      </c>
      <c r="O11" s="148" t="s">
        <v>1793</v>
      </c>
      <c r="P11" s="103"/>
      <c r="Q11" s="110"/>
      <c r="R11" s="94"/>
      <c r="S11" s="5"/>
      <c r="T11" s="5"/>
      <c r="U11" s="3"/>
      <c r="V11" s="182"/>
      <c r="W11" s="164"/>
      <c r="X11" s="121"/>
      <c r="Y11" s="15"/>
      <c r="Z11" s="123"/>
      <c r="AA11" s="114">
        <f t="shared" si="0"/>
        <v>0</v>
      </c>
      <c r="AB11" s="13" t="e">
        <f t="shared" si="1"/>
        <v>#DIV/0!</v>
      </c>
      <c r="AC11" s="12">
        <v>0.2</v>
      </c>
      <c r="AD11" s="12">
        <v>0.8</v>
      </c>
      <c r="AE11" s="13">
        <f t="shared" si="2"/>
        <v>0</v>
      </c>
      <c r="AF11" s="13" t="e">
        <f t="shared" si="3"/>
        <v>#DIV/0!</v>
      </c>
      <c r="AG11" s="47" t="e">
        <f t="shared" si="4"/>
        <v>#DIV/0!</v>
      </c>
      <c r="AH11" s="157"/>
      <c r="AI11" s="150"/>
    </row>
    <row r="12" spans="1:54" ht="55.8" thickBot="1" x14ac:dyDescent="0.35">
      <c r="A12" s="167"/>
      <c r="B12" s="170"/>
      <c r="C12" s="173"/>
      <c r="D12" s="176"/>
      <c r="E12" s="88"/>
      <c r="F12" s="6"/>
      <c r="G12" s="88"/>
      <c r="H12" s="179"/>
      <c r="I12" s="7"/>
      <c r="J12" s="88"/>
      <c r="K12" s="8">
        <v>5</v>
      </c>
      <c r="L12" s="145" t="s">
        <v>1792</v>
      </c>
      <c r="M12" s="30">
        <v>44576</v>
      </c>
      <c r="N12" s="30">
        <v>44650</v>
      </c>
      <c r="O12" s="131" t="s">
        <v>1794</v>
      </c>
      <c r="P12" s="103"/>
      <c r="Q12" s="110"/>
      <c r="R12" s="94"/>
      <c r="S12" s="5"/>
      <c r="T12" s="5"/>
      <c r="U12" s="3"/>
      <c r="V12" s="182"/>
      <c r="W12" s="164"/>
      <c r="X12" s="121"/>
      <c r="Y12" s="15"/>
      <c r="Z12" s="123"/>
      <c r="AA12" s="114">
        <f t="shared" si="0"/>
        <v>0</v>
      </c>
      <c r="AB12" s="13" t="e">
        <f t="shared" si="1"/>
        <v>#DIV/0!</v>
      </c>
      <c r="AC12" s="12">
        <v>0.2</v>
      </c>
      <c r="AD12" s="12">
        <v>0.8</v>
      </c>
      <c r="AE12" s="13">
        <f t="shared" si="2"/>
        <v>0</v>
      </c>
      <c r="AF12" s="13" t="e">
        <f t="shared" si="3"/>
        <v>#DIV/0!</v>
      </c>
      <c r="AG12" s="47" t="e">
        <f t="shared" si="4"/>
        <v>#DIV/0!</v>
      </c>
      <c r="AH12" s="157"/>
      <c r="AI12" s="150"/>
    </row>
    <row r="13" spans="1:54" ht="69.599999999999994" thickBot="1" x14ac:dyDescent="0.35">
      <c r="A13" s="189">
        <v>2</v>
      </c>
      <c r="B13" s="190" t="s">
        <v>1795</v>
      </c>
      <c r="C13" s="191">
        <v>0.1</v>
      </c>
      <c r="D13" s="192"/>
      <c r="E13" s="90" t="s">
        <v>1796</v>
      </c>
      <c r="F13" s="27">
        <v>10</v>
      </c>
      <c r="G13" s="90"/>
      <c r="H13" s="193">
        <f>SUM(I13:I16)</f>
        <v>0</v>
      </c>
      <c r="I13" s="28"/>
      <c r="J13" s="90"/>
      <c r="K13" s="29">
        <v>1</v>
      </c>
      <c r="L13" s="147" t="s">
        <v>1798</v>
      </c>
      <c r="M13" s="30">
        <v>44576</v>
      </c>
      <c r="N13" s="30">
        <v>44650</v>
      </c>
      <c r="O13" s="149" t="s">
        <v>1802</v>
      </c>
      <c r="P13" s="103"/>
      <c r="Q13" s="109"/>
      <c r="R13" s="93"/>
      <c r="S13" s="31"/>
      <c r="T13" s="31"/>
      <c r="U13" s="32"/>
      <c r="V13" s="194"/>
      <c r="W13" s="188"/>
      <c r="X13" s="119"/>
      <c r="Y13" s="33"/>
      <c r="Z13" s="120"/>
      <c r="AA13" s="113">
        <f t="shared" si="0"/>
        <v>0</v>
      </c>
      <c r="AB13" s="34" t="e">
        <f t="shared" si="1"/>
        <v>#DIV/0!</v>
      </c>
      <c r="AC13" s="35">
        <v>0.2</v>
      </c>
      <c r="AD13" s="35">
        <v>0.8</v>
      </c>
      <c r="AE13" s="34">
        <f t="shared" si="2"/>
        <v>0</v>
      </c>
      <c r="AF13" s="34" t="e">
        <f t="shared" si="3"/>
        <v>#DIV/0!</v>
      </c>
      <c r="AG13" s="46" t="e">
        <f t="shared" si="4"/>
        <v>#DIV/0!</v>
      </c>
      <c r="AH13" s="159">
        <f>AVERAGEIF(AG13:AG16,"&lt;&gt;#¡DIV/0!")</f>
        <v>0</v>
      </c>
      <c r="AI13" s="160">
        <f>+C13*AH13</f>
        <v>0</v>
      </c>
    </row>
    <row r="14" spans="1:54" ht="69.599999999999994" thickBot="1" x14ac:dyDescent="0.35">
      <c r="A14" s="167"/>
      <c r="B14" s="170"/>
      <c r="C14" s="173"/>
      <c r="D14" s="176"/>
      <c r="E14" s="88" t="s">
        <v>1797</v>
      </c>
      <c r="F14" s="6">
        <v>25</v>
      </c>
      <c r="G14" s="88"/>
      <c r="H14" s="179"/>
      <c r="I14" s="7"/>
      <c r="J14" s="88"/>
      <c r="K14" s="8">
        <v>2</v>
      </c>
      <c r="L14" s="145" t="s">
        <v>1799</v>
      </c>
      <c r="M14" s="30">
        <v>44576</v>
      </c>
      <c r="N14" s="30">
        <v>44650</v>
      </c>
      <c r="O14" s="149" t="s">
        <v>1802</v>
      </c>
      <c r="P14" s="103"/>
      <c r="Q14" s="110"/>
      <c r="R14" s="94" t="s">
        <v>1803</v>
      </c>
      <c r="S14" s="5" t="s">
        <v>1804</v>
      </c>
      <c r="T14" s="5" t="s">
        <v>1805</v>
      </c>
      <c r="U14" s="3">
        <v>5</v>
      </c>
      <c r="V14" s="182"/>
      <c r="W14" s="164"/>
      <c r="X14" s="121"/>
      <c r="Y14" s="15"/>
      <c r="Z14" s="122"/>
      <c r="AA14" s="114">
        <f t="shared" si="0"/>
        <v>0</v>
      </c>
      <c r="AB14" s="13">
        <f t="shared" si="1"/>
        <v>0</v>
      </c>
      <c r="AC14" s="12">
        <v>0.2</v>
      </c>
      <c r="AD14" s="12">
        <v>0.8</v>
      </c>
      <c r="AE14" s="13">
        <f t="shared" si="2"/>
        <v>0</v>
      </c>
      <c r="AF14" s="13">
        <f t="shared" si="3"/>
        <v>0</v>
      </c>
      <c r="AG14" s="47">
        <f t="shared" si="4"/>
        <v>0</v>
      </c>
      <c r="AH14" s="157"/>
      <c r="AI14" s="150"/>
    </row>
    <row r="15" spans="1:54" ht="69.599999999999994" thickBot="1" x14ac:dyDescent="0.35">
      <c r="A15" s="167"/>
      <c r="B15" s="170"/>
      <c r="C15" s="173"/>
      <c r="D15" s="176"/>
      <c r="E15" s="88"/>
      <c r="F15" s="6"/>
      <c r="G15" s="88"/>
      <c r="H15" s="179"/>
      <c r="I15" s="7"/>
      <c r="J15" s="88"/>
      <c r="K15" s="8">
        <v>3</v>
      </c>
      <c r="L15" s="145" t="s">
        <v>1800</v>
      </c>
      <c r="M15" s="30">
        <v>44576</v>
      </c>
      <c r="N15" s="30">
        <v>44650</v>
      </c>
      <c r="O15" s="149" t="s">
        <v>1802</v>
      </c>
      <c r="P15" s="103"/>
      <c r="Q15" s="110"/>
      <c r="R15" s="94"/>
      <c r="S15" s="5"/>
      <c r="T15" s="5"/>
      <c r="U15" s="3"/>
      <c r="V15" s="182"/>
      <c r="W15" s="164"/>
      <c r="X15" s="121"/>
      <c r="Y15" s="15"/>
      <c r="Z15" s="123"/>
      <c r="AA15" s="114">
        <f t="shared" si="0"/>
        <v>0</v>
      </c>
      <c r="AB15" s="13" t="e">
        <f t="shared" si="1"/>
        <v>#DIV/0!</v>
      </c>
      <c r="AC15" s="12">
        <v>0.2</v>
      </c>
      <c r="AD15" s="12">
        <v>0.8</v>
      </c>
      <c r="AE15" s="13">
        <f t="shared" si="2"/>
        <v>0</v>
      </c>
      <c r="AF15" s="13" t="e">
        <f t="shared" si="3"/>
        <v>#DIV/0!</v>
      </c>
      <c r="AG15" s="47" t="e">
        <f t="shared" si="4"/>
        <v>#DIV/0!</v>
      </c>
      <c r="AH15" s="157"/>
      <c r="AI15" s="150"/>
    </row>
    <row r="16" spans="1:54" ht="83.4" thickBot="1" x14ac:dyDescent="0.35">
      <c r="A16" s="167"/>
      <c r="B16" s="170"/>
      <c r="C16" s="173"/>
      <c r="D16" s="176"/>
      <c r="E16" s="88"/>
      <c r="F16" s="6"/>
      <c r="G16" s="88"/>
      <c r="H16" s="179"/>
      <c r="I16" s="7"/>
      <c r="J16" s="88"/>
      <c r="K16" s="8">
        <v>4</v>
      </c>
      <c r="L16" s="145" t="s">
        <v>1801</v>
      </c>
      <c r="M16" s="30">
        <v>44576</v>
      </c>
      <c r="N16" s="30">
        <v>44650</v>
      </c>
      <c r="O16" s="149" t="s">
        <v>1802</v>
      </c>
      <c r="P16" s="103"/>
      <c r="Q16" s="110"/>
      <c r="R16" s="94"/>
      <c r="S16" s="5"/>
      <c r="T16" s="5"/>
      <c r="U16" s="3"/>
      <c r="V16" s="182"/>
      <c r="W16" s="164"/>
      <c r="X16" s="121"/>
      <c r="Y16" s="15"/>
      <c r="Z16" s="123"/>
      <c r="AA16" s="114">
        <f t="shared" si="0"/>
        <v>0</v>
      </c>
      <c r="AB16" s="13" t="e">
        <f t="shared" si="1"/>
        <v>#DIV/0!</v>
      </c>
      <c r="AC16" s="12">
        <v>0.2</v>
      </c>
      <c r="AD16" s="12">
        <v>0.8</v>
      </c>
      <c r="AE16" s="13">
        <f t="shared" si="2"/>
        <v>0</v>
      </c>
      <c r="AF16" s="13" t="e">
        <f t="shared" si="3"/>
        <v>#DIV/0!</v>
      </c>
      <c r="AG16" s="47" t="e">
        <f t="shared" si="4"/>
        <v>#DIV/0!</v>
      </c>
      <c r="AH16" s="157"/>
      <c r="AI16" s="150"/>
    </row>
    <row r="17" spans="1:35" ht="69.599999999999994" thickBot="1" x14ac:dyDescent="0.35">
      <c r="A17" s="189">
        <v>3</v>
      </c>
      <c r="B17" s="190" t="s">
        <v>1806</v>
      </c>
      <c r="C17" s="191">
        <v>0.1</v>
      </c>
      <c r="D17" s="192"/>
      <c r="E17" s="90" t="s">
        <v>1807</v>
      </c>
      <c r="F17" s="27">
        <v>28</v>
      </c>
      <c r="G17" s="90"/>
      <c r="H17" s="193">
        <f>SUM(I17:I20)</f>
        <v>0</v>
      </c>
      <c r="I17" s="28"/>
      <c r="J17" s="90"/>
      <c r="K17" s="29">
        <v>1</v>
      </c>
      <c r="L17" s="147" t="s">
        <v>1808</v>
      </c>
      <c r="M17" s="30">
        <v>44576</v>
      </c>
      <c r="N17" s="30">
        <v>44650</v>
      </c>
      <c r="O17" s="149" t="s">
        <v>1802</v>
      </c>
      <c r="P17" s="103"/>
      <c r="Q17" s="109"/>
      <c r="R17" s="93"/>
      <c r="S17" s="31"/>
      <c r="T17" s="31"/>
      <c r="U17" s="32"/>
      <c r="V17" s="194"/>
      <c r="W17" s="188"/>
      <c r="X17" s="119"/>
      <c r="Y17" s="33"/>
      <c r="Z17" s="120"/>
      <c r="AA17" s="113">
        <f t="shared" si="0"/>
        <v>0</v>
      </c>
      <c r="AB17" s="34" t="e">
        <f t="shared" si="1"/>
        <v>#DIV/0!</v>
      </c>
      <c r="AC17" s="35">
        <v>0.2</v>
      </c>
      <c r="AD17" s="35">
        <v>0.8</v>
      </c>
      <c r="AE17" s="34">
        <f t="shared" si="2"/>
        <v>0</v>
      </c>
      <c r="AF17" s="34" t="e">
        <f t="shared" si="3"/>
        <v>#DIV/0!</v>
      </c>
      <c r="AG17" s="46" t="e">
        <f t="shared" si="4"/>
        <v>#DIV/0!</v>
      </c>
      <c r="AH17" s="159">
        <f>AVERAGEIF(AG17:AG20,"&lt;&gt;#¡DIV/0!")</f>
        <v>0</v>
      </c>
      <c r="AI17" s="160">
        <f>+C17*AH17</f>
        <v>0</v>
      </c>
    </row>
    <row r="18" spans="1:35" ht="97.2" thickBot="1" x14ac:dyDescent="0.35">
      <c r="A18" s="167"/>
      <c r="B18" s="170"/>
      <c r="C18" s="173"/>
      <c r="D18" s="176"/>
      <c r="E18" s="88"/>
      <c r="F18" s="6"/>
      <c r="G18" s="88"/>
      <c r="H18" s="179"/>
      <c r="I18" s="7"/>
      <c r="J18" s="88"/>
      <c r="K18" s="8">
        <v>2</v>
      </c>
      <c r="L18" s="145" t="s">
        <v>1809</v>
      </c>
      <c r="M18" s="30">
        <v>44576</v>
      </c>
      <c r="N18" s="30">
        <v>44650</v>
      </c>
      <c r="O18" s="149" t="s">
        <v>1802</v>
      </c>
      <c r="P18" s="103"/>
      <c r="Q18" s="110"/>
      <c r="R18" s="94" t="s">
        <v>1812</v>
      </c>
      <c r="S18" s="5" t="s">
        <v>1813</v>
      </c>
      <c r="T18" s="5" t="s">
        <v>1805</v>
      </c>
      <c r="U18" s="3">
        <v>5</v>
      </c>
      <c r="V18" s="182"/>
      <c r="W18" s="164"/>
      <c r="X18" s="121"/>
      <c r="Y18" s="15"/>
      <c r="Z18" s="122"/>
      <c r="AA18" s="114">
        <f t="shared" si="0"/>
        <v>0</v>
      </c>
      <c r="AB18" s="13">
        <f t="shared" si="1"/>
        <v>0</v>
      </c>
      <c r="AC18" s="12">
        <v>0.2</v>
      </c>
      <c r="AD18" s="12">
        <v>0.8</v>
      </c>
      <c r="AE18" s="13">
        <f t="shared" si="2"/>
        <v>0</v>
      </c>
      <c r="AF18" s="13">
        <f t="shared" si="3"/>
        <v>0</v>
      </c>
      <c r="AG18" s="47">
        <f t="shared" si="4"/>
        <v>0</v>
      </c>
      <c r="AH18" s="157"/>
      <c r="AI18" s="150"/>
    </row>
    <row r="19" spans="1:35" ht="69.599999999999994" thickBot="1" x14ac:dyDescent="0.35">
      <c r="A19" s="167"/>
      <c r="B19" s="170"/>
      <c r="C19" s="173"/>
      <c r="D19" s="176"/>
      <c r="E19" s="88"/>
      <c r="F19" s="6"/>
      <c r="G19" s="88"/>
      <c r="H19" s="179"/>
      <c r="I19" s="7"/>
      <c r="J19" s="88"/>
      <c r="K19" s="8">
        <v>3</v>
      </c>
      <c r="L19" s="145" t="s">
        <v>1810</v>
      </c>
      <c r="M19" s="30">
        <v>44576</v>
      </c>
      <c r="N19" s="30">
        <v>44650</v>
      </c>
      <c r="O19" s="149" t="s">
        <v>1802</v>
      </c>
      <c r="P19" s="103"/>
      <c r="Q19" s="110"/>
      <c r="R19" s="94"/>
      <c r="S19" s="5"/>
      <c r="T19" s="5"/>
      <c r="U19" s="3"/>
      <c r="V19" s="182"/>
      <c r="W19" s="164"/>
      <c r="X19" s="121"/>
      <c r="Y19" s="15"/>
      <c r="Z19" s="123"/>
      <c r="AA19" s="114">
        <f t="shared" si="0"/>
        <v>0</v>
      </c>
      <c r="AB19" s="13" t="e">
        <f t="shared" si="1"/>
        <v>#DIV/0!</v>
      </c>
      <c r="AC19" s="12">
        <v>0.2</v>
      </c>
      <c r="AD19" s="12">
        <v>0.8</v>
      </c>
      <c r="AE19" s="13">
        <f t="shared" si="2"/>
        <v>0</v>
      </c>
      <c r="AF19" s="13" t="e">
        <f t="shared" si="3"/>
        <v>#DIV/0!</v>
      </c>
      <c r="AG19" s="47" t="e">
        <f t="shared" si="4"/>
        <v>#DIV/0!</v>
      </c>
      <c r="AH19" s="157"/>
      <c r="AI19" s="150"/>
    </row>
    <row r="20" spans="1:35" ht="69.599999999999994" thickBot="1" x14ac:dyDescent="0.35">
      <c r="A20" s="167"/>
      <c r="B20" s="170"/>
      <c r="C20" s="173"/>
      <c r="D20" s="176"/>
      <c r="E20" s="88"/>
      <c r="F20" s="6"/>
      <c r="G20" s="88"/>
      <c r="H20" s="179"/>
      <c r="I20" s="7"/>
      <c r="J20" s="88"/>
      <c r="K20" s="8">
        <v>4</v>
      </c>
      <c r="L20" s="145" t="s">
        <v>1811</v>
      </c>
      <c r="M20" s="30">
        <v>44576</v>
      </c>
      <c r="N20" s="30">
        <v>44650</v>
      </c>
      <c r="O20" s="149" t="s">
        <v>1802</v>
      </c>
      <c r="P20" s="103"/>
      <c r="Q20" s="110"/>
      <c r="R20" s="94"/>
      <c r="S20" s="5"/>
      <c r="T20" s="5"/>
      <c r="U20" s="3"/>
      <c r="V20" s="182"/>
      <c r="W20" s="164"/>
      <c r="X20" s="121"/>
      <c r="Y20" s="15"/>
      <c r="Z20" s="123"/>
      <c r="AA20" s="114">
        <f t="shared" si="0"/>
        <v>0</v>
      </c>
      <c r="AB20" s="13" t="e">
        <f t="shared" si="1"/>
        <v>#DIV/0!</v>
      </c>
      <c r="AC20" s="12">
        <v>0.2</v>
      </c>
      <c r="AD20" s="12">
        <v>0.8</v>
      </c>
      <c r="AE20" s="13">
        <f t="shared" si="2"/>
        <v>0</v>
      </c>
      <c r="AF20" s="13" t="e">
        <f t="shared" si="3"/>
        <v>#DIV/0!</v>
      </c>
      <c r="AG20" s="47" t="e">
        <f t="shared" si="4"/>
        <v>#DIV/0!</v>
      </c>
      <c r="AH20" s="157"/>
      <c r="AI20" s="150"/>
    </row>
    <row r="21" spans="1:35" ht="69.599999999999994" thickBot="1" x14ac:dyDescent="0.35">
      <c r="A21" s="166">
        <v>4</v>
      </c>
      <c r="B21" s="169" t="s">
        <v>1814</v>
      </c>
      <c r="C21" s="172">
        <v>0.25</v>
      </c>
      <c r="D21" s="175"/>
      <c r="E21" s="87"/>
      <c r="F21" s="18"/>
      <c r="G21" s="87"/>
      <c r="H21" s="178">
        <f>SUM(I21:I23)</f>
        <v>0</v>
      </c>
      <c r="I21" s="19"/>
      <c r="J21" s="87"/>
      <c r="K21" s="20">
        <v>1</v>
      </c>
      <c r="L21" s="144" t="s">
        <v>1815</v>
      </c>
      <c r="M21" s="30">
        <v>44576</v>
      </c>
      <c r="N21" s="30">
        <v>44650</v>
      </c>
      <c r="O21" s="146" t="s">
        <v>1787</v>
      </c>
      <c r="P21" s="103"/>
      <c r="Q21" s="109"/>
      <c r="R21" s="96"/>
      <c r="S21" s="22"/>
      <c r="T21" s="22"/>
      <c r="U21" s="23"/>
      <c r="V21" s="181"/>
      <c r="W21" s="163"/>
      <c r="X21" s="126"/>
      <c r="Y21" s="24"/>
      <c r="Z21" s="127"/>
      <c r="AA21" s="116">
        <f t="shared" si="0"/>
        <v>0</v>
      </c>
      <c r="AB21" s="25" t="e">
        <f t="shared" si="1"/>
        <v>#DIV/0!</v>
      </c>
      <c r="AC21" s="26">
        <v>0.2</v>
      </c>
      <c r="AD21" s="26">
        <v>0.8</v>
      </c>
      <c r="AE21" s="25">
        <f t="shared" si="2"/>
        <v>0</v>
      </c>
      <c r="AF21" s="25" t="e">
        <f t="shared" si="3"/>
        <v>#DIV/0!</v>
      </c>
      <c r="AG21" s="49" t="e">
        <f t="shared" si="4"/>
        <v>#DIV/0!</v>
      </c>
      <c r="AH21" s="157" t="e">
        <f>AVERAGEIF(AG21:AG23,"&lt;&gt;#¡DIV/0!")</f>
        <v>#DIV/0!</v>
      </c>
      <c r="AI21" s="150" t="e">
        <f>+C21*AH21</f>
        <v>#DIV/0!</v>
      </c>
    </row>
    <row r="22" spans="1:35" ht="69.599999999999994" thickBot="1" x14ac:dyDescent="0.35">
      <c r="A22" s="167"/>
      <c r="B22" s="170"/>
      <c r="C22" s="173"/>
      <c r="D22" s="176"/>
      <c r="E22" s="88"/>
      <c r="F22" s="6"/>
      <c r="G22" s="88"/>
      <c r="H22" s="179"/>
      <c r="I22" s="7"/>
      <c r="J22" s="88"/>
      <c r="K22" s="8">
        <v>2</v>
      </c>
      <c r="L22" s="145" t="s">
        <v>1816</v>
      </c>
      <c r="M22" s="30">
        <v>44576</v>
      </c>
      <c r="N22" s="30">
        <v>44650</v>
      </c>
      <c r="O22" s="146" t="s">
        <v>1787</v>
      </c>
      <c r="P22" s="103"/>
      <c r="Q22" s="110"/>
      <c r="R22" s="94"/>
      <c r="S22" s="5"/>
      <c r="T22" s="5"/>
      <c r="U22" s="3"/>
      <c r="V22" s="182"/>
      <c r="W22" s="164"/>
      <c r="X22" s="121"/>
      <c r="Y22" s="15"/>
      <c r="Z22" s="122"/>
      <c r="AA22" s="114">
        <f t="shared" si="0"/>
        <v>0</v>
      </c>
      <c r="AB22" s="13" t="e">
        <f t="shared" si="1"/>
        <v>#DIV/0!</v>
      </c>
      <c r="AC22" s="12">
        <v>0.2</v>
      </c>
      <c r="AD22" s="12">
        <v>0.8</v>
      </c>
      <c r="AE22" s="13">
        <f t="shared" si="2"/>
        <v>0</v>
      </c>
      <c r="AF22" s="13" t="e">
        <f t="shared" si="3"/>
        <v>#DIV/0!</v>
      </c>
      <c r="AG22" s="47" t="e">
        <f t="shared" si="4"/>
        <v>#DIV/0!</v>
      </c>
      <c r="AH22" s="157"/>
      <c r="AI22" s="150"/>
    </row>
    <row r="23" spans="1:35" ht="69" x14ac:dyDescent="0.3">
      <c r="A23" s="167"/>
      <c r="B23" s="170"/>
      <c r="C23" s="173"/>
      <c r="D23" s="176"/>
      <c r="E23" s="88"/>
      <c r="F23" s="6"/>
      <c r="G23" s="88"/>
      <c r="H23" s="179"/>
      <c r="I23" s="7"/>
      <c r="J23" s="88"/>
      <c r="K23" s="8">
        <v>3</v>
      </c>
      <c r="L23" s="145" t="s">
        <v>1817</v>
      </c>
      <c r="M23" s="30">
        <v>44576</v>
      </c>
      <c r="N23" s="30">
        <v>44650</v>
      </c>
      <c r="O23" s="146" t="s">
        <v>1787</v>
      </c>
      <c r="P23" s="103"/>
      <c r="Q23" s="110"/>
      <c r="R23" s="94"/>
      <c r="S23" s="5"/>
      <c r="T23" s="5"/>
      <c r="U23" s="3"/>
      <c r="V23" s="182"/>
      <c r="W23" s="164"/>
      <c r="X23" s="121"/>
      <c r="Y23" s="15"/>
      <c r="Z23" s="123"/>
      <c r="AA23" s="114">
        <f t="shared" si="0"/>
        <v>0</v>
      </c>
      <c r="AB23" s="13" t="e">
        <f t="shared" si="1"/>
        <v>#DIV/0!</v>
      </c>
      <c r="AC23" s="12">
        <v>0.2</v>
      </c>
      <c r="AD23" s="12">
        <v>0.8</v>
      </c>
      <c r="AE23" s="13">
        <f t="shared" si="2"/>
        <v>0</v>
      </c>
      <c r="AF23" s="13" t="e">
        <f t="shared" si="3"/>
        <v>#DIV/0!</v>
      </c>
      <c r="AG23" s="47" t="e">
        <f t="shared" si="4"/>
        <v>#DIV/0!</v>
      </c>
      <c r="AH23" s="157"/>
      <c r="AI23" s="150"/>
    </row>
    <row r="24" spans="1:35" ht="42" thickBot="1" x14ac:dyDescent="0.35">
      <c r="A24" s="139">
        <v>5</v>
      </c>
      <c r="B24" s="140" t="s">
        <v>1818</v>
      </c>
      <c r="C24" s="141">
        <v>0.25</v>
      </c>
      <c r="D24" s="142"/>
      <c r="E24" s="87"/>
      <c r="F24" s="18"/>
      <c r="G24" s="87"/>
      <c r="H24" s="143">
        <f>SUM(I24:I24)</f>
        <v>0</v>
      </c>
      <c r="I24" s="19"/>
      <c r="J24" s="87"/>
      <c r="K24" s="20">
        <v>1</v>
      </c>
      <c r="L24" s="144" t="s">
        <v>1819</v>
      </c>
      <c r="M24" s="21"/>
      <c r="N24" s="21"/>
      <c r="O24" s="133" t="s">
        <v>1820</v>
      </c>
      <c r="P24" s="103"/>
      <c r="Q24" s="105" t="s">
        <v>1723</v>
      </c>
      <c r="R24" s="96" t="s">
        <v>1068</v>
      </c>
      <c r="S24" s="22" t="s">
        <v>1069</v>
      </c>
      <c r="T24" s="22" t="s">
        <v>1805</v>
      </c>
      <c r="U24" s="23">
        <v>1</v>
      </c>
      <c r="V24" s="144"/>
      <c r="W24" s="138"/>
      <c r="X24" s="126"/>
      <c r="Y24" s="24"/>
      <c r="Z24" s="127"/>
      <c r="AA24" s="116">
        <f t="shared" si="0"/>
        <v>0</v>
      </c>
      <c r="AB24" s="25">
        <f t="shared" si="1"/>
        <v>0</v>
      </c>
      <c r="AC24" s="26">
        <v>0.2</v>
      </c>
      <c r="AD24" s="26">
        <v>0.8</v>
      </c>
      <c r="AE24" s="25">
        <f t="shared" si="2"/>
        <v>0</v>
      </c>
      <c r="AF24" s="25">
        <f t="shared" si="3"/>
        <v>0</v>
      </c>
      <c r="AG24" s="49">
        <f t="shared" si="4"/>
        <v>0</v>
      </c>
      <c r="AH24" s="137">
        <f>AVERAGEIF(AG24:AG24,"&lt;&gt;#¡DIV/0!")</f>
        <v>0</v>
      </c>
      <c r="AI24" s="136">
        <f>+C24*AH24</f>
        <v>0</v>
      </c>
    </row>
    <row r="25" spans="1:35" ht="69.599999999999994" thickBot="1" x14ac:dyDescent="0.35">
      <c r="A25" s="139">
        <v>6</v>
      </c>
      <c r="B25" s="140" t="s">
        <v>1821</v>
      </c>
      <c r="C25" s="141">
        <v>0.1</v>
      </c>
      <c r="D25" s="142"/>
      <c r="E25" s="87" t="s">
        <v>1788</v>
      </c>
      <c r="F25" s="18"/>
      <c r="G25" s="87"/>
      <c r="H25" s="143">
        <f>SUM(I25:I25)</f>
        <v>0</v>
      </c>
      <c r="I25" s="19"/>
      <c r="J25" s="87"/>
      <c r="K25" s="20">
        <v>1</v>
      </c>
      <c r="L25" s="144" t="s">
        <v>1822</v>
      </c>
      <c r="M25" s="30">
        <v>44576</v>
      </c>
      <c r="N25" s="30">
        <v>44650</v>
      </c>
      <c r="O25" s="149" t="s">
        <v>1802</v>
      </c>
      <c r="P25" s="103"/>
      <c r="Q25" s="109"/>
      <c r="R25" s="96" t="s">
        <v>1823</v>
      </c>
      <c r="S25" s="22" t="s">
        <v>1824</v>
      </c>
      <c r="T25" s="22" t="s">
        <v>1805</v>
      </c>
      <c r="U25" s="23">
        <v>29</v>
      </c>
      <c r="V25" s="144"/>
      <c r="W25" s="138"/>
      <c r="X25" s="126"/>
      <c r="Y25" s="24"/>
      <c r="Z25" s="127"/>
      <c r="AA25" s="116">
        <f t="shared" si="0"/>
        <v>0</v>
      </c>
      <c r="AB25" s="25">
        <f t="shared" si="1"/>
        <v>0</v>
      </c>
      <c r="AC25" s="26">
        <v>0.2</v>
      </c>
      <c r="AD25" s="26">
        <v>0.8</v>
      </c>
      <c r="AE25" s="25">
        <f t="shared" si="2"/>
        <v>0</v>
      </c>
      <c r="AF25" s="25">
        <f t="shared" si="3"/>
        <v>0</v>
      </c>
      <c r="AG25" s="49">
        <f t="shared" si="4"/>
        <v>0</v>
      </c>
      <c r="AH25" s="137">
        <f>AVERAGEIF(AG25:AG25,"&lt;&gt;#¡DIV/0!")</f>
        <v>0</v>
      </c>
      <c r="AI25" s="136">
        <f>+C25*AH25</f>
        <v>0</v>
      </c>
    </row>
    <row r="26" spans="1:35" x14ac:dyDescent="0.3">
      <c r="A26" s="166">
        <v>7</v>
      </c>
      <c r="B26" s="169"/>
      <c r="C26" s="172"/>
      <c r="D26" s="175"/>
      <c r="E26" s="87"/>
      <c r="F26" s="18"/>
      <c r="G26" s="87"/>
      <c r="H26" s="178">
        <f>SUM(I26:I32)</f>
        <v>0</v>
      </c>
      <c r="I26" s="19"/>
      <c r="J26" s="87"/>
      <c r="K26" s="20">
        <v>1</v>
      </c>
      <c r="L26" s="87"/>
      <c r="M26" s="21"/>
      <c r="N26" s="21"/>
      <c r="O26" s="133"/>
      <c r="P26" s="103"/>
      <c r="Q26" s="109"/>
      <c r="R26" s="96"/>
      <c r="S26" s="22"/>
      <c r="T26" s="22"/>
      <c r="U26" s="23"/>
      <c r="V26" s="181"/>
      <c r="W26" s="163"/>
      <c r="X26" s="126"/>
      <c r="Y26" s="24"/>
      <c r="Z26" s="127"/>
      <c r="AA26" s="116" t="e">
        <f t="shared" si="0"/>
        <v>#DIV/0!</v>
      </c>
      <c r="AB26" s="25" t="e">
        <f t="shared" si="1"/>
        <v>#DIV/0!</v>
      </c>
      <c r="AC26" s="26">
        <v>0.2</v>
      </c>
      <c r="AD26" s="26">
        <v>0.8</v>
      </c>
      <c r="AE26" s="25" t="e">
        <f t="shared" si="2"/>
        <v>#DIV/0!</v>
      </c>
      <c r="AF26" s="25" t="e">
        <f t="shared" si="3"/>
        <v>#DIV/0!</v>
      </c>
      <c r="AG26" s="49" t="e">
        <f t="shared" si="4"/>
        <v>#DIV/0!</v>
      </c>
      <c r="AH26" s="157" t="e">
        <f t="shared" ref="AH26" si="5">AVERAGEIF(AG26:AG32,"&lt;&gt;#¡DIV/0!")</f>
        <v>#DIV/0!</v>
      </c>
      <c r="AI26" s="150" t="e">
        <f>+C26*AH26</f>
        <v>#DIV/0!</v>
      </c>
    </row>
    <row r="27" spans="1:35" x14ac:dyDescent="0.3">
      <c r="A27" s="167"/>
      <c r="B27" s="170"/>
      <c r="C27" s="173"/>
      <c r="D27" s="176"/>
      <c r="E27" s="88"/>
      <c r="F27" s="6"/>
      <c r="G27" s="88"/>
      <c r="H27" s="179"/>
      <c r="I27" s="7"/>
      <c r="J27" s="88"/>
      <c r="K27" s="8">
        <v>2</v>
      </c>
      <c r="L27" s="88"/>
      <c r="M27" s="9"/>
      <c r="N27" s="9"/>
      <c r="O27" s="131"/>
      <c r="P27" s="103"/>
      <c r="Q27" s="110"/>
      <c r="R27" s="94"/>
      <c r="S27" s="5"/>
      <c r="T27" s="5"/>
      <c r="U27" s="3"/>
      <c r="V27" s="182"/>
      <c r="W27" s="164"/>
      <c r="X27" s="121"/>
      <c r="Y27" s="15"/>
      <c r="Z27" s="122"/>
      <c r="AA27" s="114" t="e">
        <f t="shared" si="0"/>
        <v>#DIV/0!</v>
      </c>
      <c r="AB27" s="13" t="e">
        <f t="shared" si="1"/>
        <v>#DIV/0!</v>
      </c>
      <c r="AC27" s="12">
        <v>0.2</v>
      </c>
      <c r="AD27" s="12">
        <v>0.8</v>
      </c>
      <c r="AE27" s="13" t="e">
        <f t="shared" si="2"/>
        <v>#DIV/0!</v>
      </c>
      <c r="AF27" s="13" t="e">
        <f t="shared" si="3"/>
        <v>#DIV/0!</v>
      </c>
      <c r="AG27" s="47" t="e">
        <f t="shared" si="4"/>
        <v>#DIV/0!</v>
      </c>
      <c r="AH27" s="157"/>
      <c r="AI27" s="150"/>
    </row>
    <row r="28" spans="1:35" x14ac:dyDescent="0.3">
      <c r="A28" s="167"/>
      <c r="B28" s="170"/>
      <c r="C28" s="173"/>
      <c r="D28" s="176"/>
      <c r="E28" s="88"/>
      <c r="F28" s="6"/>
      <c r="G28" s="88"/>
      <c r="H28" s="179"/>
      <c r="I28" s="7"/>
      <c r="J28" s="88"/>
      <c r="K28" s="8">
        <v>3</v>
      </c>
      <c r="L28" s="88"/>
      <c r="M28" s="9"/>
      <c r="N28" s="9"/>
      <c r="O28" s="131"/>
      <c r="P28" s="103"/>
      <c r="Q28" s="110"/>
      <c r="R28" s="94"/>
      <c r="S28" s="5"/>
      <c r="T28" s="5"/>
      <c r="U28" s="3"/>
      <c r="V28" s="182"/>
      <c r="W28" s="164"/>
      <c r="X28" s="121"/>
      <c r="Y28" s="15"/>
      <c r="Z28" s="123"/>
      <c r="AA28" s="114" t="e">
        <f t="shared" si="0"/>
        <v>#DIV/0!</v>
      </c>
      <c r="AB28" s="13" t="e">
        <f t="shared" si="1"/>
        <v>#DIV/0!</v>
      </c>
      <c r="AC28" s="12">
        <v>0.2</v>
      </c>
      <c r="AD28" s="12">
        <v>0.8</v>
      </c>
      <c r="AE28" s="13" t="e">
        <f t="shared" si="2"/>
        <v>#DIV/0!</v>
      </c>
      <c r="AF28" s="13" t="e">
        <f t="shared" si="3"/>
        <v>#DIV/0!</v>
      </c>
      <c r="AG28" s="47" t="e">
        <f t="shared" si="4"/>
        <v>#DIV/0!</v>
      </c>
      <c r="AH28" s="157"/>
      <c r="AI28" s="150"/>
    </row>
    <row r="29" spans="1:35" x14ac:dyDescent="0.3">
      <c r="A29" s="167"/>
      <c r="B29" s="170"/>
      <c r="C29" s="173"/>
      <c r="D29" s="176"/>
      <c r="E29" s="88"/>
      <c r="F29" s="6"/>
      <c r="G29" s="88"/>
      <c r="H29" s="179"/>
      <c r="I29" s="7"/>
      <c r="J29" s="88"/>
      <c r="K29" s="8">
        <v>4</v>
      </c>
      <c r="L29" s="88"/>
      <c r="M29" s="9"/>
      <c r="N29" s="9"/>
      <c r="O29" s="131"/>
      <c r="P29" s="103"/>
      <c r="Q29" s="110"/>
      <c r="R29" s="94"/>
      <c r="S29" s="5"/>
      <c r="T29" s="5"/>
      <c r="U29" s="3"/>
      <c r="V29" s="182"/>
      <c r="W29" s="164"/>
      <c r="X29" s="121"/>
      <c r="Y29" s="15"/>
      <c r="Z29" s="123"/>
      <c r="AA29" s="114" t="e">
        <f t="shared" si="0"/>
        <v>#DIV/0!</v>
      </c>
      <c r="AB29" s="13" t="e">
        <f t="shared" si="1"/>
        <v>#DIV/0!</v>
      </c>
      <c r="AC29" s="12">
        <v>0.2</v>
      </c>
      <c r="AD29" s="12">
        <v>0.8</v>
      </c>
      <c r="AE29" s="13" t="e">
        <f t="shared" si="2"/>
        <v>#DIV/0!</v>
      </c>
      <c r="AF29" s="13" t="e">
        <f t="shared" si="3"/>
        <v>#DIV/0!</v>
      </c>
      <c r="AG29" s="47" t="e">
        <f t="shared" si="4"/>
        <v>#DIV/0!</v>
      </c>
      <c r="AH29" s="157"/>
      <c r="AI29" s="150"/>
    </row>
    <row r="30" spans="1:35" x14ac:dyDescent="0.3">
      <c r="A30" s="167"/>
      <c r="B30" s="170"/>
      <c r="C30" s="173"/>
      <c r="D30" s="176"/>
      <c r="E30" s="88"/>
      <c r="F30" s="6"/>
      <c r="G30" s="88"/>
      <c r="H30" s="179"/>
      <c r="I30" s="7"/>
      <c r="J30" s="88"/>
      <c r="K30" s="8">
        <v>5</v>
      </c>
      <c r="L30" s="88"/>
      <c r="M30" s="9"/>
      <c r="N30" s="9"/>
      <c r="O30" s="131"/>
      <c r="P30" s="103"/>
      <c r="Q30" s="110"/>
      <c r="R30" s="94"/>
      <c r="S30" s="5"/>
      <c r="T30" s="5"/>
      <c r="U30" s="3"/>
      <c r="V30" s="182"/>
      <c r="W30" s="164"/>
      <c r="X30" s="121"/>
      <c r="Y30" s="15"/>
      <c r="Z30" s="123"/>
      <c r="AA30" s="114" t="e">
        <f t="shared" si="0"/>
        <v>#DIV/0!</v>
      </c>
      <c r="AB30" s="13" t="e">
        <f t="shared" si="1"/>
        <v>#DIV/0!</v>
      </c>
      <c r="AC30" s="12">
        <v>0.2</v>
      </c>
      <c r="AD30" s="12">
        <v>0.8</v>
      </c>
      <c r="AE30" s="13" t="e">
        <f t="shared" si="2"/>
        <v>#DIV/0!</v>
      </c>
      <c r="AF30" s="13" t="e">
        <f t="shared" si="3"/>
        <v>#DIV/0!</v>
      </c>
      <c r="AG30" s="47" t="e">
        <f t="shared" si="4"/>
        <v>#DIV/0!</v>
      </c>
      <c r="AH30" s="157"/>
      <c r="AI30" s="150"/>
    </row>
    <row r="31" spans="1:35" x14ac:dyDescent="0.3">
      <c r="A31" s="167"/>
      <c r="B31" s="170"/>
      <c r="C31" s="173"/>
      <c r="D31" s="176"/>
      <c r="E31" s="88"/>
      <c r="F31" s="6"/>
      <c r="G31" s="88"/>
      <c r="H31" s="179"/>
      <c r="I31" s="7"/>
      <c r="J31" s="88"/>
      <c r="K31" s="8">
        <v>6</v>
      </c>
      <c r="L31" s="88"/>
      <c r="M31" s="9"/>
      <c r="N31" s="9"/>
      <c r="O31" s="131"/>
      <c r="P31" s="103"/>
      <c r="Q31" s="110"/>
      <c r="R31" s="94"/>
      <c r="S31" s="5"/>
      <c r="T31" s="5"/>
      <c r="U31" s="3"/>
      <c r="V31" s="182"/>
      <c r="W31" s="164"/>
      <c r="X31" s="121"/>
      <c r="Y31" s="15"/>
      <c r="Z31" s="123"/>
      <c r="AA31" s="114" t="e">
        <f t="shared" si="0"/>
        <v>#DIV/0!</v>
      </c>
      <c r="AB31" s="13" t="e">
        <f t="shared" si="1"/>
        <v>#DIV/0!</v>
      </c>
      <c r="AC31" s="12">
        <v>0.2</v>
      </c>
      <c r="AD31" s="12">
        <v>0.8</v>
      </c>
      <c r="AE31" s="13" t="e">
        <f t="shared" si="2"/>
        <v>#DIV/0!</v>
      </c>
      <c r="AF31" s="13" t="e">
        <f t="shared" si="3"/>
        <v>#DIV/0!</v>
      </c>
      <c r="AG31" s="47" t="e">
        <f t="shared" si="4"/>
        <v>#DIV/0!</v>
      </c>
      <c r="AH31" s="157"/>
      <c r="AI31" s="150"/>
    </row>
    <row r="32" spans="1:35" ht="15" thickBot="1" x14ac:dyDescent="0.35">
      <c r="A32" s="168"/>
      <c r="B32" s="171"/>
      <c r="C32" s="174"/>
      <c r="D32" s="177"/>
      <c r="E32" s="89"/>
      <c r="F32" s="36"/>
      <c r="G32" s="89"/>
      <c r="H32" s="180"/>
      <c r="I32" s="37"/>
      <c r="J32" s="89"/>
      <c r="K32" s="38">
        <v>7</v>
      </c>
      <c r="L32" s="89"/>
      <c r="M32" s="39"/>
      <c r="N32" s="39"/>
      <c r="O32" s="132"/>
      <c r="P32" s="103"/>
      <c r="Q32" s="111"/>
      <c r="R32" s="95"/>
      <c r="S32" s="40"/>
      <c r="T32" s="40"/>
      <c r="U32" s="41"/>
      <c r="V32" s="183"/>
      <c r="W32" s="165"/>
      <c r="X32" s="124"/>
      <c r="Y32" s="42"/>
      <c r="Z32" s="125"/>
      <c r="AA32" s="115" t="e">
        <f t="shared" si="0"/>
        <v>#DIV/0!</v>
      </c>
      <c r="AB32" s="43" t="e">
        <f t="shared" si="1"/>
        <v>#DIV/0!</v>
      </c>
      <c r="AC32" s="44">
        <v>0.2</v>
      </c>
      <c r="AD32" s="44">
        <v>0.8</v>
      </c>
      <c r="AE32" s="43" t="e">
        <f t="shared" si="2"/>
        <v>#DIV/0!</v>
      </c>
      <c r="AF32" s="43" t="e">
        <f t="shared" si="3"/>
        <v>#DIV/0!</v>
      </c>
      <c r="AG32" s="48" t="e">
        <f t="shared" si="4"/>
        <v>#DIV/0!</v>
      </c>
      <c r="AH32" s="158"/>
      <c r="AI32" s="151"/>
    </row>
    <row r="33" spans="1:35" x14ac:dyDescent="0.3">
      <c r="A33" s="166">
        <v>8</v>
      </c>
      <c r="B33" s="169"/>
      <c r="C33" s="172"/>
      <c r="D33" s="175"/>
      <c r="E33" s="87"/>
      <c r="F33" s="18"/>
      <c r="G33" s="87"/>
      <c r="H33" s="178">
        <f>SUM(I33:I39)</f>
        <v>0</v>
      </c>
      <c r="I33" s="19"/>
      <c r="J33" s="87"/>
      <c r="K33" s="20">
        <v>1</v>
      </c>
      <c r="L33" s="87"/>
      <c r="M33" s="21"/>
      <c r="N33" s="21"/>
      <c r="O33" s="133"/>
      <c r="P33" s="103"/>
      <c r="Q33" s="109"/>
      <c r="R33" s="96"/>
      <c r="S33" s="22"/>
      <c r="T33" s="22"/>
      <c r="U33" s="23"/>
      <c r="V33" s="181"/>
      <c r="W33" s="163"/>
      <c r="X33" s="126"/>
      <c r="Y33" s="24"/>
      <c r="Z33" s="127"/>
      <c r="AA33" s="116" t="e">
        <f t="shared" si="0"/>
        <v>#DIV/0!</v>
      </c>
      <c r="AB33" s="25" t="e">
        <f t="shared" si="1"/>
        <v>#DIV/0!</v>
      </c>
      <c r="AC33" s="26">
        <v>0.2</v>
      </c>
      <c r="AD33" s="26">
        <v>0.8</v>
      </c>
      <c r="AE33" s="25" t="e">
        <f t="shared" si="2"/>
        <v>#DIV/0!</v>
      </c>
      <c r="AF33" s="25" t="e">
        <f t="shared" si="3"/>
        <v>#DIV/0!</v>
      </c>
      <c r="AG33" s="49" t="e">
        <f t="shared" si="4"/>
        <v>#DIV/0!</v>
      </c>
      <c r="AH33" s="157" t="e">
        <f t="shared" ref="AH33" si="6">AVERAGEIF(AG33:AG39,"&lt;&gt;#¡DIV/0!")</f>
        <v>#DIV/0!</v>
      </c>
      <c r="AI33" s="150" t="e">
        <f>+C33*AH33</f>
        <v>#DIV/0!</v>
      </c>
    </row>
    <row r="34" spans="1:35" x14ac:dyDescent="0.3">
      <c r="A34" s="167"/>
      <c r="B34" s="170"/>
      <c r="C34" s="173"/>
      <c r="D34" s="176"/>
      <c r="E34" s="88"/>
      <c r="F34" s="6"/>
      <c r="G34" s="88"/>
      <c r="H34" s="179"/>
      <c r="I34" s="7"/>
      <c r="J34" s="88"/>
      <c r="K34" s="8">
        <v>2</v>
      </c>
      <c r="L34" s="88"/>
      <c r="M34" s="9"/>
      <c r="N34" s="9"/>
      <c r="O34" s="131"/>
      <c r="P34" s="103"/>
      <c r="Q34" s="110"/>
      <c r="R34" s="94"/>
      <c r="S34" s="5"/>
      <c r="T34" s="5"/>
      <c r="U34" s="3"/>
      <c r="V34" s="182"/>
      <c r="W34" s="164"/>
      <c r="X34" s="121"/>
      <c r="Y34" s="15"/>
      <c r="Z34" s="122"/>
      <c r="AA34" s="114" t="e">
        <f t="shared" si="0"/>
        <v>#DIV/0!</v>
      </c>
      <c r="AB34" s="13" t="e">
        <f t="shared" si="1"/>
        <v>#DIV/0!</v>
      </c>
      <c r="AC34" s="12">
        <v>0.2</v>
      </c>
      <c r="AD34" s="12">
        <v>0.8</v>
      </c>
      <c r="AE34" s="13" t="e">
        <f t="shared" si="2"/>
        <v>#DIV/0!</v>
      </c>
      <c r="AF34" s="13" t="e">
        <f t="shared" si="3"/>
        <v>#DIV/0!</v>
      </c>
      <c r="AG34" s="47" t="e">
        <f t="shared" si="4"/>
        <v>#DIV/0!</v>
      </c>
      <c r="AH34" s="157"/>
      <c r="AI34" s="150"/>
    </row>
    <row r="35" spans="1:35" x14ac:dyDescent="0.3">
      <c r="A35" s="167"/>
      <c r="B35" s="170"/>
      <c r="C35" s="173"/>
      <c r="D35" s="176"/>
      <c r="E35" s="88"/>
      <c r="F35" s="6"/>
      <c r="G35" s="88"/>
      <c r="H35" s="179"/>
      <c r="I35" s="7"/>
      <c r="J35" s="88"/>
      <c r="K35" s="8">
        <v>3</v>
      </c>
      <c r="L35" s="88"/>
      <c r="M35" s="9"/>
      <c r="N35" s="9"/>
      <c r="O35" s="131"/>
      <c r="P35" s="103"/>
      <c r="Q35" s="110"/>
      <c r="R35" s="94"/>
      <c r="S35" s="5"/>
      <c r="T35" s="5"/>
      <c r="U35" s="3"/>
      <c r="V35" s="182"/>
      <c r="W35" s="164"/>
      <c r="X35" s="121"/>
      <c r="Y35" s="15"/>
      <c r="Z35" s="123"/>
      <c r="AA35" s="114" t="e">
        <f t="shared" si="0"/>
        <v>#DIV/0!</v>
      </c>
      <c r="AB35" s="13" t="e">
        <f t="shared" si="1"/>
        <v>#DIV/0!</v>
      </c>
      <c r="AC35" s="12">
        <v>0.2</v>
      </c>
      <c r="AD35" s="12">
        <v>0.8</v>
      </c>
      <c r="AE35" s="13" t="e">
        <f t="shared" si="2"/>
        <v>#DIV/0!</v>
      </c>
      <c r="AF35" s="13" t="e">
        <f t="shared" si="3"/>
        <v>#DIV/0!</v>
      </c>
      <c r="AG35" s="47" t="e">
        <f t="shared" si="4"/>
        <v>#DIV/0!</v>
      </c>
      <c r="AH35" s="157"/>
      <c r="AI35" s="150"/>
    </row>
    <row r="36" spans="1:35" x14ac:dyDescent="0.3">
      <c r="A36" s="167"/>
      <c r="B36" s="170"/>
      <c r="C36" s="173"/>
      <c r="D36" s="176"/>
      <c r="E36" s="88"/>
      <c r="F36" s="6"/>
      <c r="G36" s="88"/>
      <c r="H36" s="179"/>
      <c r="I36" s="7"/>
      <c r="J36" s="88"/>
      <c r="K36" s="8">
        <v>4</v>
      </c>
      <c r="L36" s="88"/>
      <c r="M36" s="9"/>
      <c r="N36" s="9"/>
      <c r="O36" s="131"/>
      <c r="P36" s="103"/>
      <c r="Q36" s="110"/>
      <c r="R36" s="94"/>
      <c r="S36" s="5"/>
      <c r="T36" s="5"/>
      <c r="U36" s="3"/>
      <c r="V36" s="182"/>
      <c r="W36" s="164"/>
      <c r="X36" s="121"/>
      <c r="Y36" s="15"/>
      <c r="Z36" s="123"/>
      <c r="AA36" s="114" t="e">
        <f t="shared" si="0"/>
        <v>#DIV/0!</v>
      </c>
      <c r="AB36" s="13" t="e">
        <f t="shared" si="1"/>
        <v>#DIV/0!</v>
      </c>
      <c r="AC36" s="12">
        <v>0.2</v>
      </c>
      <c r="AD36" s="12">
        <v>0.8</v>
      </c>
      <c r="AE36" s="13" t="e">
        <f t="shared" si="2"/>
        <v>#DIV/0!</v>
      </c>
      <c r="AF36" s="13" t="e">
        <f t="shared" si="3"/>
        <v>#DIV/0!</v>
      </c>
      <c r="AG36" s="47" t="e">
        <f t="shared" si="4"/>
        <v>#DIV/0!</v>
      </c>
      <c r="AH36" s="157"/>
      <c r="AI36" s="150"/>
    </row>
    <row r="37" spans="1:35" x14ac:dyDescent="0.3">
      <c r="A37" s="167"/>
      <c r="B37" s="170"/>
      <c r="C37" s="173"/>
      <c r="D37" s="176"/>
      <c r="E37" s="88"/>
      <c r="F37" s="6"/>
      <c r="G37" s="88"/>
      <c r="H37" s="179"/>
      <c r="I37" s="7"/>
      <c r="J37" s="88"/>
      <c r="K37" s="8">
        <v>5</v>
      </c>
      <c r="L37" s="88"/>
      <c r="M37" s="9"/>
      <c r="N37" s="9"/>
      <c r="O37" s="131"/>
      <c r="P37" s="103"/>
      <c r="Q37" s="110"/>
      <c r="R37" s="94"/>
      <c r="S37" s="5"/>
      <c r="T37" s="5"/>
      <c r="U37" s="3"/>
      <c r="V37" s="182"/>
      <c r="W37" s="164"/>
      <c r="X37" s="121"/>
      <c r="Y37" s="15"/>
      <c r="Z37" s="123"/>
      <c r="AA37" s="114" t="e">
        <f t="shared" si="0"/>
        <v>#DIV/0!</v>
      </c>
      <c r="AB37" s="13" t="e">
        <f t="shared" si="1"/>
        <v>#DIV/0!</v>
      </c>
      <c r="AC37" s="12">
        <v>0.2</v>
      </c>
      <c r="AD37" s="12">
        <v>0.8</v>
      </c>
      <c r="AE37" s="13" t="e">
        <f t="shared" si="2"/>
        <v>#DIV/0!</v>
      </c>
      <c r="AF37" s="13" t="e">
        <f t="shared" si="3"/>
        <v>#DIV/0!</v>
      </c>
      <c r="AG37" s="47" t="e">
        <f t="shared" si="4"/>
        <v>#DIV/0!</v>
      </c>
      <c r="AH37" s="157"/>
      <c r="AI37" s="150"/>
    </row>
    <row r="38" spans="1:35" x14ac:dyDescent="0.3">
      <c r="A38" s="167"/>
      <c r="B38" s="170"/>
      <c r="C38" s="173"/>
      <c r="D38" s="176"/>
      <c r="E38" s="88"/>
      <c r="F38" s="6"/>
      <c r="G38" s="88"/>
      <c r="H38" s="179"/>
      <c r="I38" s="7"/>
      <c r="J38" s="88"/>
      <c r="K38" s="8">
        <v>6</v>
      </c>
      <c r="L38" s="88"/>
      <c r="M38" s="9"/>
      <c r="N38" s="9"/>
      <c r="O38" s="131"/>
      <c r="P38" s="103"/>
      <c r="Q38" s="110"/>
      <c r="R38" s="94"/>
      <c r="S38" s="5"/>
      <c r="T38" s="5"/>
      <c r="U38" s="3"/>
      <c r="V38" s="182"/>
      <c r="W38" s="164"/>
      <c r="X38" s="121"/>
      <c r="Y38" s="15"/>
      <c r="Z38" s="123"/>
      <c r="AA38" s="114" t="e">
        <f t="shared" si="0"/>
        <v>#DIV/0!</v>
      </c>
      <c r="AB38" s="13" t="e">
        <f t="shared" si="1"/>
        <v>#DIV/0!</v>
      </c>
      <c r="AC38" s="12">
        <v>0.2</v>
      </c>
      <c r="AD38" s="12">
        <v>0.8</v>
      </c>
      <c r="AE38" s="13" t="e">
        <f t="shared" si="2"/>
        <v>#DIV/0!</v>
      </c>
      <c r="AF38" s="13" t="e">
        <f t="shared" si="3"/>
        <v>#DIV/0!</v>
      </c>
      <c r="AG38" s="47" t="e">
        <f t="shared" si="4"/>
        <v>#DIV/0!</v>
      </c>
      <c r="AH38" s="157"/>
      <c r="AI38" s="150"/>
    </row>
    <row r="39" spans="1:35" ht="15" thickBot="1" x14ac:dyDescent="0.35">
      <c r="A39" s="168"/>
      <c r="B39" s="171"/>
      <c r="C39" s="174"/>
      <c r="D39" s="177"/>
      <c r="E39" s="89"/>
      <c r="F39" s="36"/>
      <c r="G39" s="89"/>
      <c r="H39" s="180"/>
      <c r="I39" s="37"/>
      <c r="J39" s="89"/>
      <c r="K39" s="38">
        <v>7</v>
      </c>
      <c r="L39" s="89"/>
      <c r="M39" s="39"/>
      <c r="N39" s="39"/>
      <c r="O39" s="132"/>
      <c r="P39" s="103"/>
      <c r="Q39" s="111"/>
      <c r="R39" s="95"/>
      <c r="S39" s="40"/>
      <c r="T39" s="40"/>
      <c r="U39" s="41"/>
      <c r="V39" s="183"/>
      <c r="W39" s="165"/>
      <c r="X39" s="124"/>
      <c r="Y39" s="42"/>
      <c r="Z39" s="125"/>
      <c r="AA39" s="115" t="e">
        <f t="shared" si="0"/>
        <v>#DIV/0!</v>
      </c>
      <c r="AB39" s="43" t="e">
        <f t="shared" si="1"/>
        <v>#DIV/0!</v>
      </c>
      <c r="AC39" s="44">
        <v>0.2</v>
      </c>
      <c r="AD39" s="44">
        <v>0.8</v>
      </c>
      <c r="AE39" s="43" t="e">
        <f t="shared" si="2"/>
        <v>#DIV/0!</v>
      </c>
      <c r="AF39" s="43" t="e">
        <f t="shared" si="3"/>
        <v>#DIV/0!</v>
      </c>
      <c r="AG39" s="48" t="e">
        <f t="shared" si="4"/>
        <v>#DIV/0!</v>
      </c>
      <c r="AH39" s="158"/>
      <c r="AI39" s="151"/>
    </row>
    <row r="40" spans="1:35" x14ac:dyDescent="0.3">
      <c r="A40" s="166">
        <v>9</v>
      </c>
      <c r="B40" s="169"/>
      <c r="C40" s="172"/>
      <c r="D40" s="175"/>
      <c r="E40" s="87"/>
      <c r="F40" s="18"/>
      <c r="G40" s="87"/>
      <c r="H40" s="178">
        <f>SUM(I40:I46)</f>
        <v>0</v>
      </c>
      <c r="I40" s="19"/>
      <c r="J40" s="87"/>
      <c r="K40" s="20">
        <v>1</v>
      </c>
      <c r="L40" s="87"/>
      <c r="M40" s="21"/>
      <c r="N40" s="21"/>
      <c r="O40" s="133"/>
      <c r="P40" s="103"/>
      <c r="Q40" s="109"/>
      <c r="R40" s="96"/>
      <c r="S40" s="22"/>
      <c r="T40" s="22"/>
      <c r="U40" s="23"/>
      <c r="V40" s="181"/>
      <c r="W40" s="163"/>
      <c r="X40" s="126"/>
      <c r="Y40" s="24"/>
      <c r="Z40" s="127"/>
      <c r="AA40" s="116" t="e">
        <f t="shared" si="0"/>
        <v>#DIV/0!</v>
      </c>
      <c r="AB40" s="25" t="e">
        <f t="shared" si="1"/>
        <v>#DIV/0!</v>
      </c>
      <c r="AC40" s="26">
        <v>0.2</v>
      </c>
      <c r="AD40" s="26">
        <v>0.8</v>
      </c>
      <c r="AE40" s="25" t="e">
        <f t="shared" si="2"/>
        <v>#DIV/0!</v>
      </c>
      <c r="AF40" s="25" t="e">
        <f t="shared" si="3"/>
        <v>#DIV/0!</v>
      </c>
      <c r="AG40" s="49" t="e">
        <f t="shared" si="4"/>
        <v>#DIV/0!</v>
      </c>
      <c r="AH40" s="157" t="e">
        <f t="shared" ref="AH40" si="7">AVERAGEIF(AG40:AG46,"&lt;&gt;#¡DIV/0!")</f>
        <v>#DIV/0!</v>
      </c>
      <c r="AI40" s="150" t="e">
        <f>+C40*AH40</f>
        <v>#DIV/0!</v>
      </c>
    </row>
    <row r="41" spans="1:35" x14ac:dyDescent="0.3">
      <c r="A41" s="167"/>
      <c r="B41" s="170"/>
      <c r="C41" s="173"/>
      <c r="D41" s="176"/>
      <c r="E41" s="88"/>
      <c r="F41" s="6"/>
      <c r="G41" s="88"/>
      <c r="H41" s="179"/>
      <c r="I41" s="7"/>
      <c r="J41" s="88"/>
      <c r="K41" s="8">
        <v>2</v>
      </c>
      <c r="L41" s="88"/>
      <c r="M41" s="9"/>
      <c r="N41" s="9"/>
      <c r="O41" s="131"/>
      <c r="P41" s="103"/>
      <c r="Q41" s="110"/>
      <c r="R41" s="94"/>
      <c r="S41" s="5"/>
      <c r="T41" s="5"/>
      <c r="U41" s="3"/>
      <c r="V41" s="182"/>
      <c r="W41" s="164"/>
      <c r="X41" s="121"/>
      <c r="Y41" s="15"/>
      <c r="Z41" s="122"/>
      <c r="AA41" s="114" t="e">
        <f t="shared" si="0"/>
        <v>#DIV/0!</v>
      </c>
      <c r="AB41" s="13" t="e">
        <f t="shared" si="1"/>
        <v>#DIV/0!</v>
      </c>
      <c r="AC41" s="12">
        <v>0.2</v>
      </c>
      <c r="AD41" s="12">
        <v>0.8</v>
      </c>
      <c r="AE41" s="13" t="e">
        <f t="shared" si="2"/>
        <v>#DIV/0!</v>
      </c>
      <c r="AF41" s="13" t="e">
        <f t="shared" si="3"/>
        <v>#DIV/0!</v>
      </c>
      <c r="AG41" s="47" t="e">
        <f t="shared" si="4"/>
        <v>#DIV/0!</v>
      </c>
      <c r="AH41" s="157"/>
      <c r="AI41" s="150"/>
    </row>
    <row r="42" spans="1:35" x14ac:dyDescent="0.3">
      <c r="A42" s="167"/>
      <c r="B42" s="170"/>
      <c r="C42" s="173"/>
      <c r="D42" s="176"/>
      <c r="E42" s="88"/>
      <c r="F42" s="6"/>
      <c r="G42" s="88"/>
      <c r="H42" s="179"/>
      <c r="I42" s="7"/>
      <c r="J42" s="88"/>
      <c r="K42" s="8">
        <v>3</v>
      </c>
      <c r="L42" s="88"/>
      <c r="M42" s="9"/>
      <c r="N42" s="9"/>
      <c r="O42" s="131"/>
      <c r="P42" s="103"/>
      <c r="Q42" s="110"/>
      <c r="R42" s="94"/>
      <c r="S42" s="5"/>
      <c r="T42" s="5"/>
      <c r="U42" s="3"/>
      <c r="V42" s="182"/>
      <c r="W42" s="164"/>
      <c r="X42" s="121"/>
      <c r="Y42" s="15"/>
      <c r="Z42" s="123"/>
      <c r="AA42" s="114" t="e">
        <f t="shared" si="0"/>
        <v>#DIV/0!</v>
      </c>
      <c r="AB42" s="13" t="e">
        <f t="shared" si="1"/>
        <v>#DIV/0!</v>
      </c>
      <c r="AC42" s="12">
        <v>0.2</v>
      </c>
      <c r="AD42" s="12">
        <v>0.8</v>
      </c>
      <c r="AE42" s="13" t="e">
        <f t="shared" si="2"/>
        <v>#DIV/0!</v>
      </c>
      <c r="AF42" s="13" t="e">
        <f t="shared" si="3"/>
        <v>#DIV/0!</v>
      </c>
      <c r="AG42" s="47" t="e">
        <f t="shared" si="4"/>
        <v>#DIV/0!</v>
      </c>
      <c r="AH42" s="157"/>
      <c r="AI42" s="150"/>
    </row>
    <row r="43" spans="1:35" x14ac:dyDescent="0.3">
      <c r="A43" s="167"/>
      <c r="B43" s="170"/>
      <c r="C43" s="173"/>
      <c r="D43" s="176"/>
      <c r="E43" s="88"/>
      <c r="F43" s="6"/>
      <c r="G43" s="88"/>
      <c r="H43" s="179"/>
      <c r="I43" s="7"/>
      <c r="J43" s="88"/>
      <c r="K43" s="8">
        <v>4</v>
      </c>
      <c r="L43" s="88"/>
      <c r="M43" s="9"/>
      <c r="N43" s="9"/>
      <c r="O43" s="131"/>
      <c r="P43" s="103"/>
      <c r="Q43" s="110"/>
      <c r="R43" s="94"/>
      <c r="S43" s="5"/>
      <c r="T43" s="5"/>
      <c r="U43" s="3"/>
      <c r="V43" s="182"/>
      <c r="W43" s="164"/>
      <c r="X43" s="121"/>
      <c r="Y43" s="15"/>
      <c r="Z43" s="123"/>
      <c r="AA43" s="114" t="e">
        <f t="shared" si="0"/>
        <v>#DIV/0!</v>
      </c>
      <c r="AB43" s="13" t="e">
        <f t="shared" si="1"/>
        <v>#DIV/0!</v>
      </c>
      <c r="AC43" s="12">
        <v>0.2</v>
      </c>
      <c r="AD43" s="12">
        <v>0.8</v>
      </c>
      <c r="AE43" s="13" t="e">
        <f t="shared" si="2"/>
        <v>#DIV/0!</v>
      </c>
      <c r="AF43" s="13" t="e">
        <f t="shared" si="3"/>
        <v>#DIV/0!</v>
      </c>
      <c r="AG43" s="47" t="e">
        <f t="shared" si="4"/>
        <v>#DIV/0!</v>
      </c>
      <c r="AH43" s="157"/>
      <c r="AI43" s="150"/>
    </row>
    <row r="44" spans="1:35" x14ac:dyDescent="0.3">
      <c r="A44" s="167"/>
      <c r="B44" s="170"/>
      <c r="C44" s="173"/>
      <c r="D44" s="176"/>
      <c r="E44" s="88"/>
      <c r="F44" s="6"/>
      <c r="G44" s="88"/>
      <c r="H44" s="179"/>
      <c r="I44" s="7"/>
      <c r="J44" s="88"/>
      <c r="K44" s="8">
        <v>5</v>
      </c>
      <c r="L44" s="88"/>
      <c r="M44" s="9"/>
      <c r="N44" s="9"/>
      <c r="O44" s="131"/>
      <c r="P44" s="103"/>
      <c r="Q44" s="110"/>
      <c r="R44" s="94"/>
      <c r="S44" s="5"/>
      <c r="T44" s="5"/>
      <c r="U44" s="3"/>
      <c r="V44" s="182"/>
      <c r="W44" s="164"/>
      <c r="X44" s="121"/>
      <c r="Y44" s="15"/>
      <c r="Z44" s="123"/>
      <c r="AA44" s="114" t="e">
        <f t="shared" si="0"/>
        <v>#DIV/0!</v>
      </c>
      <c r="AB44" s="13" t="e">
        <f t="shared" si="1"/>
        <v>#DIV/0!</v>
      </c>
      <c r="AC44" s="12">
        <v>0.2</v>
      </c>
      <c r="AD44" s="12">
        <v>0.8</v>
      </c>
      <c r="AE44" s="13" t="e">
        <f t="shared" si="2"/>
        <v>#DIV/0!</v>
      </c>
      <c r="AF44" s="13" t="e">
        <f t="shared" si="3"/>
        <v>#DIV/0!</v>
      </c>
      <c r="AG44" s="47" t="e">
        <f t="shared" si="4"/>
        <v>#DIV/0!</v>
      </c>
      <c r="AH44" s="157"/>
      <c r="AI44" s="150"/>
    </row>
    <row r="45" spans="1:35" x14ac:dyDescent="0.3">
      <c r="A45" s="167"/>
      <c r="B45" s="170"/>
      <c r="C45" s="173"/>
      <c r="D45" s="176"/>
      <c r="E45" s="88"/>
      <c r="F45" s="6"/>
      <c r="G45" s="88"/>
      <c r="H45" s="179"/>
      <c r="I45" s="7"/>
      <c r="J45" s="88"/>
      <c r="K45" s="8">
        <v>6</v>
      </c>
      <c r="L45" s="88"/>
      <c r="M45" s="9"/>
      <c r="N45" s="9"/>
      <c r="O45" s="131"/>
      <c r="P45" s="103"/>
      <c r="Q45" s="110"/>
      <c r="R45" s="94"/>
      <c r="S45" s="5"/>
      <c r="T45" s="5"/>
      <c r="U45" s="3"/>
      <c r="V45" s="182"/>
      <c r="W45" s="164"/>
      <c r="X45" s="121"/>
      <c r="Y45" s="15"/>
      <c r="Z45" s="123"/>
      <c r="AA45" s="114" t="e">
        <f t="shared" si="0"/>
        <v>#DIV/0!</v>
      </c>
      <c r="AB45" s="13" t="e">
        <f t="shared" si="1"/>
        <v>#DIV/0!</v>
      </c>
      <c r="AC45" s="12">
        <v>0.2</v>
      </c>
      <c r="AD45" s="12">
        <v>0.8</v>
      </c>
      <c r="AE45" s="13" t="e">
        <f t="shared" si="2"/>
        <v>#DIV/0!</v>
      </c>
      <c r="AF45" s="13" t="e">
        <f t="shared" si="3"/>
        <v>#DIV/0!</v>
      </c>
      <c r="AG45" s="47" t="e">
        <f t="shared" si="4"/>
        <v>#DIV/0!</v>
      </c>
      <c r="AH45" s="157"/>
      <c r="AI45" s="150"/>
    </row>
    <row r="46" spans="1:35" ht="15" thickBot="1" x14ac:dyDescent="0.35">
      <c r="A46" s="168"/>
      <c r="B46" s="171"/>
      <c r="C46" s="174"/>
      <c r="D46" s="177"/>
      <c r="E46" s="89"/>
      <c r="F46" s="36"/>
      <c r="G46" s="89"/>
      <c r="H46" s="180"/>
      <c r="I46" s="37"/>
      <c r="J46" s="89"/>
      <c r="K46" s="38">
        <v>7</v>
      </c>
      <c r="L46" s="89"/>
      <c r="M46" s="39"/>
      <c r="N46" s="39"/>
      <c r="O46" s="132"/>
      <c r="P46" s="103"/>
      <c r="Q46" s="111"/>
      <c r="R46" s="95"/>
      <c r="S46" s="40"/>
      <c r="T46" s="40"/>
      <c r="U46" s="41"/>
      <c r="V46" s="183"/>
      <c r="W46" s="165"/>
      <c r="X46" s="124"/>
      <c r="Y46" s="42"/>
      <c r="Z46" s="125"/>
      <c r="AA46" s="115" t="e">
        <f t="shared" si="0"/>
        <v>#DIV/0!</v>
      </c>
      <c r="AB46" s="43" t="e">
        <f t="shared" si="1"/>
        <v>#DIV/0!</v>
      </c>
      <c r="AC46" s="44">
        <v>0.2</v>
      </c>
      <c r="AD46" s="44">
        <v>0.8</v>
      </c>
      <c r="AE46" s="43" t="e">
        <f t="shared" si="2"/>
        <v>#DIV/0!</v>
      </c>
      <c r="AF46" s="43" t="e">
        <f t="shared" si="3"/>
        <v>#DIV/0!</v>
      </c>
      <c r="AG46" s="48" t="e">
        <f t="shared" si="4"/>
        <v>#DIV/0!</v>
      </c>
      <c r="AH46" s="158"/>
      <c r="AI46" s="151"/>
    </row>
    <row r="47" spans="1:35" x14ac:dyDescent="0.3">
      <c r="A47" s="166">
        <v>10</v>
      </c>
      <c r="B47" s="169"/>
      <c r="C47" s="172"/>
      <c r="D47" s="175"/>
      <c r="E47" s="87"/>
      <c r="F47" s="18"/>
      <c r="G47" s="87"/>
      <c r="H47" s="178">
        <f>SUM(I47:I53)</f>
        <v>0</v>
      </c>
      <c r="I47" s="19"/>
      <c r="J47" s="87"/>
      <c r="K47" s="20">
        <v>1</v>
      </c>
      <c r="L47" s="87"/>
      <c r="M47" s="21"/>
      <c r="N47" s="21"/>
      <c r="O47" s="133"/>
      <c r="P47" s="103"/>
      <c r="Q47" s="109"/>
      <c r="R47" s="96"/>
      <c r="S47" s="22"/>
      <c r="T47" s="22"/>
      <c r="U47" s="23"/>
      <c r="V47" s="181"/>
      <c r="W47" s="163"/>
      <c r="X47" s="126"/>
      <c r="Y47" s="24"/>
      <c r="Z47" s="127"/>
      <c r="AA47" s="116" t="e">
        <f t="shared" si="0"/>
        <v>#DIV/0!</v>
      </c>
      <c r="AB47" s="25" t="e">
        <f t="shared" si="1"/>
        <v>#DIV/0!</v>
      </c>
      <c r="AC47" s="26">
        <v>0.2</v>
      </c>
      <c r="AD47" s="26">
        <v>0.8</v>
      </c>
      <c r="AE47" s="25" t="e">
        <f t="shared" si="2"/>
        <v>#DIV/0!</v>
      </c>
      <c r="AF47" s="25" t="e">
        <f t="shared" si="3"/>
        <v>#DIV/0!</v>
      </c>
      <c r="AG47" s="49" t="e">
        <f t="shared" si="4"/>
        <v>#DIV/0!</v>
      </c>
      <c r="AH47" s="157" t="e">
        <f t="shared" ref="AH47" si="8">AVERAGEIF(AG47:AG53,"&lt;&gt;#¡DIV/0!")</f>
        <v>#DIV/0!</v>
      </c>
      <c r="AI47" s="150" t="e">
        <f>+C47*AH47</f>
        <v>#DIV/0!</v>
      </c>
    </row>
    <row r="48" spans="1:35" x14ac:dyDescent="0.3">
      <c r="A48" s="167"/>
      <c r="B48" s="170"/>
      <c r="C48" s="173"/>
      <c r="D48" s="176"/>
      <c r="E48" s="88"/>
      <c r="F48" s="6"/>
      <c r="G48" s="88"/>
      <c r="H48" s="179"/>
      <c r="I48" s="7"/>
      <c r="J48" s="88"/>
      <c r="K48" s="8">
        <v>2</v>
      </c>
      <c r="L48" s="88"/>
      <c r="M48" s="9"/>
      <c r="N48" s="9"/>
      <c r="O48" s="131"/>
      <c r="P48" s="103"/>
      <c r="Q48" s="110"/>
      <c r="R48" s="94"/>
      <c r="S48" s="5"/>
      <c r="T48" s="5"/>
      <c r="U48" s="3"/>
      <c r="V48" s="182"/>
      <c r="W48" s="164"/>
      <c r="X48" s="121"/>
      <c r="Y48" s="15"/>
      <c r="Z48" s="122"/>
      <c r="AA48" s="114" t="e">
        <f t="shared" ref="AA48:AA111" si="9">+Y48/COUNTIF(L48,"*")</f>
        <v>#DIV/0!</v>
      </c>
      <c r="AB48" s="13" t="e">
        <f t="shared" si="1"/>
        <v>#DIV/0!</v>
      </c>
      <c r="AC48" s="12">
        <v>0.2</v>
      </c>
      <c r="AD48" s="12">
        <v>0.8</v>
      </c>
      <c r="AE48" s="13" t="e">
        <f t="shared" si="2"/>
        <v>#DIV/0!</v>
      </c>
      <c r="AF48" s="13" t="e">
        <f t="shared" si="3"/>
        <v>#DIV/0!</v>
      </c>
      <c r="AG48" s="47" t="e">
        <f t="shared" si="4"/>
        <v>#DIV/0!</v>
      </c>
      <c r="AH48" s="157"/>
      <c r="AI48" s="150"/>
    </row>
    <row r="49" spans="1:35" x14ac:dyDescent="0.3">
      <c r="A49" s="167"/>
      <c r="B49" s="170"/>
      <c r="C49" s="173"/>
      <c r="D49" s="176"/>
      <c r="E49" s="88"/>
      <c r="F49" s="6"/>
      <c r="G49" s="88"/>
      <c r="H49" s="179"/>
      <c r="I49" s="7"/>
      <c r="J49" s="88"/>
      <c r="K49" s="8">
        <v>3</v>
      </c>
      <c r="L49" s="88"/>
      <c r="M49" s="9"/>
      <c r="N49" s="9"/>
      <c r="O49" s="131"/>
      <c r="P49" s="103"/>
      <c r="Q49" s="110"/>
      <c r="R49" s="94"/>
      <c r="S49" s="5"/>
      <c r="T49" s="5"/>
      <c r="U49" s="3"/>
      <c r="V49" s="182"/>
      <c r="W49" s="164"/>
      <c r="X49" s="121"/>
      <c r="Y49" s="15"/>
      <c r="Z49" s="123"/>
      <c r="AA49" s="114" t="e">
        <f t="shared" si="9"/>
        <v>#DIV/0!</v>
      </c>
      <c r="AB49" s="13" t="e">
        <f t="shared" ref="AB49:AB112" si="10">+Z49/U49</f>
        <v>#DIV/0!</v>
      </c>
      <c r="AC49" s="12">
        <v>0.2</v>
      </c>
      <c r="AD49" s="12">
        <v>0.8</v>
      </c>
      <c r="AE49" s="13" t="e">
        <f t="shared" ref="AE49:AE112" si="11">+AA49*AC49</f>
        <v>#DIV/0!</v>
      </c>
      <c r="AF49" s="13" t="e">
        <f t="shared" ref="AF49:AF112" si="12">+AB49*AD49</f>
        <v>#DIV/0!</v>
      </c>
      <c r="AG49" s="47" t="e">
        <f t="shared" ref="AG49:AG112" si="13">+AE49+AF49</f>
        <v>#DIV/0!</v>
      </c>
      <c r="AH49" s="157"/>
      <c r="AI49" s="150"/>
    </row>
    <row r="50" spans="1:35" x14ac:dyDescent="0.3">
      <c r="A50" s="167"/>
      <c r="B50" s="170"/>
      <c r="C50" s="173"/>
      <c r="D50" s="176"/>
      <c r="E50" s="88"/>
      <c r="F50" s="6"/>
      <c r="G50" s="88"/>
      <c r="H50" s="179"/>
      <c r="I50" s="7"/>
      <c r="J50" s="88"/>
      <c r="K50" s="8">
        <v>4</v>
      </c>
      <c r="L50" s="88"/>
      <c r="M50" s="9"/>
      <c r="N50" s="9"/>
      <c r="O50" s="131"/>
      <c r="P50" s="103"/>
      <c r="Q50" s="110"/>
      <c r="R50" s="94"/>
      <c r="S50" s="5"/>
      <c r="T50" s="5"/>
      <c r="U50" s="3"/>
      <c r="V50" s="182"/>
      <c r="W50" s="164"/>
      <c r="X50" s="121"/>
      <c r="Y50" s="15"/>
      <c r="Z50" s="123"/>
      <c r="AA50" s="114" t="e">
        <f t="shared" si="9"/>
        <v>#DIV/0!</v>
      </c>
      <c r="AB50" s="13" t="e">
        <f t="shared" si="10"/>
        <v>#DIV/0!</v>
      </c>
      <c r="AC50" s="12">
        <v>0.2</v>
      </c>
      <c r="AD50" s="12">
        <v>0.8</v>
      </c>
      <c r="AE50" s="13" t="e">
        <f t="shared" si="11"/>
        <v>#DIV/0!</v>
      </c>
      <c r="AF50" s="13" t="e">
        <f t="shared" si="12"/>
        <v>#DIV/0!</v>
      </c>
      <c r="AG50" s="47" t="e">
        <f t="shared" si="13"/>
        <v>#DIV/0!</v>
      </c>
      <c r="AH50" s="157"/>
      <c r="AI50" s="150"/>
    </row>
    <row r="51" spans="1:35" x14ac:dyDescent="0.3">
      <c r="A51" s="167"/>
      <c r="B51" s="170"/>
      <c r="C51" s="173"/>
      <c r="D51" s="176"/>
      <c r="E51" s="88"/>
      <c r="F51" s="6"/>
      <c r="G51" s="88"/>
      <c r="H51" s="179"/>
      <c r="I51" s="7"/>
      <c r="J51" s="88"/>
      <c r="K51" s="8">
        <v>5</v>
      </c>
      <c r="L51" s="88"/>
      <c r="M51" s="9"/>
      <c r="N51" s="9"/>
      <c r="O51" s="131"/>
      <c r="P51" s="103"/>
      <c r="Q51" s="110"/>
      <c r="R51" s="94"/>
      <c r="S51" s="5"/>
      <c r="T51" s="5"/>
      <c r="U51" s="3"/>
      <c r="V51" s="182"/>
      <c r="W51" s="164"/>
      <c r="X51" s="121"/>
      <c r="Y51" s="15"/>
      <c r="Z51" s="123"/>
      <c r="AA51" s="114" t="e">
        <f t="shared" si="9"/>
        <v>#DIV/0!</v>
      </c>
      <c r="AB51" s="13" t="e">
        <f t="shared" si="10"/>
        <v>#DIV/0!</v>
      </c>
      <c r="AC51" s="12">
        <v>0.2</v>
      </c>
      <c r="AD51" s="12">
        <v>0.8</v>
      </c>
      <c r="AE51" s="13" t="e">
        <f t="shared" si="11"/>
        <v>#DIV/0!</v>
      </c>
      <c r="AF51" s="13" t="e">
        <f t="shared" si="12"/>
        <v>#DIV/0!</v>
      </c>
      <c r="AG51" s="47" t="e">
        <f t="shared" si="13"/>
        <v>#DIV/0!</v>
      </c>
      <c r="AH51" s="157"/>
      <c r="AI51" s="150"/>
    </row>
    <row r="52" spans="1:35" x14ac:dyDescent="0.3">
      <c r="A52" s="167"/>
      <c r="B52" s="170"/>
      <c r="C52" s="173"/>
      <c r="D52" s="176"/>
      <c r="E52" s="88"/>
      <c r="F52" s="6"/>
      <c r="G52" s="88"/>
      <c r="H52" s="179"/>
      <c r="I52" s="7"/>
      <c r="J52" s="88"/>
      <c r="K52" s="8">
        <v>6</v>
      </c>
      <c r="L52" s="88"/>
      <c r="M52" s="9"/>
      <c r="N52" s="9"/>
      <c r="O52" s="131"/>
      <c r="P52" s="103"/>
      <c r="Q52" s="110"/>
      <c r="R52" s="94"/>
      <c r="S52" s="5"/>
      <c r="T52" s="5"/>
      <c r="U52" s="3"/>
      <c r="V52" s="182"/>
      <c r="W52" s="164"/>
      <c r="X52" s="121"/>
      <c r="Y52" s="15"/>
      <c r="Z52" s="123"/>
      <c r="AA52" s="114" t="e">
        <f t="shared" si="9"/>
        <v>#DIV/0!</v>
      </c>
      <c r="AB52" s="13" t="e">
        <f t="shared" si="10"/>
        <v>#DIV/0!</v>
      </c>
      <c r="AC52" s="12">
        <v>0.2</v>
      </c>
      <c r="AD52" s="12">
        <v>0.8</v>
      </c>
      <c r="AE52" s="13" t="e">
        <f t="shared" si="11"/>
        <v>#DIV/0!</v>
      </c>
      <c r="AF52" s="13" t="e">
        <f t="shared" si="12"/>
        <v>#DIV/0!</v>
      </c>
      <c r="AG52" s="47" t="e">
        <f t="shared" si="13"/>
        <v>#DIV/0!</v>
      </c>
      <c r="AH52" s="157"/>
      <c r="AI52" s="150"/>
    </row>
    <row r="53" spans="1:35" ht="15" thickBot="1" x14ac:dyDescent="0.35">
      <c r="A53" s="168"/>
      <c r="B53" s="171"/>
      <c r="C53" s="174"/>
      <c r="D53" s="177"/>
      <c r="E53" s="89"/>
      <c r="F53" s="36"/>
      <c r="G53" s="89"/>
      <c r="H53" s="180"/>
      <c r="I53" s="37"/>
      <c r="J53" s="89"/>
      <c r="K53" s="38">
        <v>7</v>
      </c>
      <c r="L53" s="89"/>
      <c r="M53" s="39"/>
      <c r="N53" s="39"/>
      <c r="O53" s="132"/>
      <c r="P53" s="103"/>
      <c r="Q53" s="111"/>
      <c r="R53" s="95"/>
      <c r="S53" s="40"/>
      <c r="T53" s="40"/>
      <c r="U53" s="41"/>
      <c r="V53" s="183"/>
      <c r="W53" s="165"/>
      <c r="X53" s="124"/>
      <c r="Y53" s="42"/>
      <c r="Z53" s="125"/>
      <c r="AA53" s="115" t="e">
        <f t="shared" si="9"/>
        <v>#DIV/0!</v>
      </c>
      <c r="AB53" s="43" t="e">
        <f t="shared" si="10"/>
        <v>#DIV/0!</v>
      </c>
      <c r="AC53" s="44">
        <v>0.2</v>
      </c>
      <c r="AD53" s="44">
        <v>0.8</v>
      </c>
      <c r="AE53" s="43" t="e">
        <f t="shared" si="11"/>
        <v>#DIV/0!</v>
      </c>
      <c r="AF53" s="43" t="e">
        <f t="shared" si="12"/>
        <v>#DIV/0!</v>
      </c>
      <c r="AG53" s="48" t="e">
        <f t="shared" si="13"/>
        <v>#DIV/0!</v>
      </c>
      <c r="AH53" s="158"/>
      <c r="AI53" s="151"/>
    </row>
    <row r="54" spans="1:35" x14ac:dyDescent="0.3">
      <c r="A54" s="166">
        <v>11</v>
      </c>
      <c r="B54" s="169"/>
      <c r="C54" s="172"/>
      <c r="D54" s="175"/>
      <c r="E54" s="87"/>
      <c r="F54" s="18"/>
      <c r="G54" s="87"/>
      <c r="H54" s="178">
        <f>SUM(I54:I60)</f>
        <v>0</v>
      </c>
      <c r="I54" s="19"/>
      <c r="J54" s="87"/>
      <c r="K54" s="20">
        <v>1</v>
      </c>
      <c r="L54" s="87"/>
      <c r="M54" s="21"/>
      <c r="N54" s="21"/>
      <c r="O54" s="133"/>
      <c r="P54" s="103"/>
      <c r="Q54" s="109"/>
      <c r="R54" s="96"/>
      <c r="S54" s="22"/>
      <c r="T54" s="22"/>
      <c r="U54" s="23"/>
      <c r="V54" s="181"/>
      <c r="W54" s="163"/>
      <c r="X54" s="126"/>
      <c r="Y54" s="24"/>
      <c r="Z54" s="127"/>
      <c r="AA54" s="116" t="e">
        <f t="shared" si="9"/>
        <v>#DIV/0!</v>
      </c>
      <c r="AB54" s="25" t="e">
        <f t="shared" si="10"/>
        <v>#DIV/0!</v>
      </c>
      <c r="AC54" s="26">
        <v>0.2</v>
      </c>
      <c r="AD54" s="26">
        <v>0.8</v>
      </c>
      <c r="AE54" s="25" t="e">
        <f t="shared" si="11"/>
        <v>#DIV/0!</v>
      </c>
      <c r="AF54" s="25" t="e">
        <f t="shared" si="12"/>
        <v>#DIV/0!</v>
      </c>
      <c r="AG54" s="49" t="e">
        <f t="shared" si="13"/>
        <v>#DIV/0!</v>
      </c>
      <c r="AH54" s="157" t="e">
        <f t="shared" ref="AH54" si="14">AVERAGEIF(AG54:AG60,"&lt;&gt;#¡DIV/0!")</f>
        <v>#DIV/0!</v>
      </c>
      <c r="AI54" s="150" t="e">
        <f>+C54*AH54</f>
        <v>#DIV/0!</v>
      </c>
    </row>
    <row r="55" spans="1:35" x14ac:dyDescent="0.3">
      <c r="A55" s="167"/>
      <c r="B55" s="170"/>
      <c r="C55" s="173"/>
      <c r="D55" s="176"/>
      <c r="E55" s="88"/>
      <c r="F55" s="6"/>
      <c r="G55" s="88"/>
      <c r="H55" s="179"/>
      <c r="I55" s="7"/>
      <c r="J55" s="88"/>
      <c r="K55" s="8">
        <v>2</v>
      </c>
      <c r="L55" s="88"/>
      <c r="M55" s="9"/>
      <c r="N55" s="9"/>
      <c r="O55" s="131"/>
      <c r="P55" s="103"/>
      <c r="Q55" s="110"/>
      <c r="R55" s="94"/>
      <c r="S55" s="5"/>
      <c r="T55" s="5"/>
      <c r="U55" s="3"/>
      <c r="V55" s="182"/>
      <c r="W55" s="164"/>
      <c r="X55" s="121"/>
      <c r="Y55" s="15"/>
      <c r="Z55" s="122"/>
      <c r="AA55" s="114" t="e">
        <f t="shared" si="9"/>
        <v>#DIV/0!</v>
      </c>
      <c r="AB55" s="13" t="e">
        <f t="shared" si="10"/>
        <v>#DIV/0!</v>
      </c>
      <c r="AC55" s="12">
        <v>0.2</v>
      </c>
      <c r="AD55" s="12">
        <v>0.8</v>
      </c>
      <c r="AE55" s="13" t="e">
        <f t="shared" si="11"/>
        <v>#DIV/0!</v>
      </c>
      <c r="AF55" s="13" t="e">
        <f t="shared" si="12"/>
        <v>#DIV/0!</v>
      </c>
      <c r="AG55" s="47" t="e">
        <f t="shared" si="13"/>
        <v>#DIV/0!</v>
      </c>
      <c r="AH55" s="157"/>
      <c r="AI55" s="150"/>
    </row>
    <row r="56" spans="1:35" x14ac:dyDescent="0.3">
      <c r="A56" s="167"/>
      <c r="B56" s="170"/>
      <c r="C56" s="173"/>
      <c r="D56" s="176"/>
      <c r="E56" s="88"/>
      <c r="F56" s="6"/>
      <c r="G56" s="88"/>
      <c r="H56" s="179"/>
      <c r="I56" s="7"/>
      <c r="J56" s="88"/>
      <c r="K56" s="8">
        <v>3</v>
      </c>
      <c r="L56" s="88"/>
      <c r="M56" s="9"/>
      <c r="N56" s="9"/>
      <c r="O56" s="131"/>
      <c r="P56" s="103"/>
      <c r="Q56" s="110"/>
      <c r="R56" s="94"/>
      <c r="S56" s="5"/>
      <c r="T56" s="5"/>
      <c r="U56" s="3"/>
      <c r="V56" s="182"/>
      <c r="W56" s="164"/>
      <c r="X56" s="121"/>
      <c r="Y56" s="15"/>
      <c r="Z56" s="123"/>
      <c r="AA56" s="114" t="e">
        <f t="shared" si="9"/>
        <v>#DIV/0!</v>
      </c>
      <c r="AB56" s="13" t="e">
        <f t="shared" si="10"/>
        <v>#DIV/0!</v>
      </c>
      <c r="AC56" s="12">
        <v>0.2</v>
      </c>
      <c r="AD56" s="12">
        <v>0.8</v>
      </c>
      <c r="AE56" s="13" t="e">
        <f t="shared" si="11"/>
        <v>#DIV/0!</v>
      </c>
      <c r="AF56" s="13" t="e">
        <f t="shared" si="12"/>
        <v>#DIV/0!</v>
      </c>
      <c r="AG56" s="47" t="e">
        <f t="shared" si="13"/>
        <v>#DIV/0!</v>
      </c>
      <c r="AH56" s="157"/>
      <c r="AI56" s="150"/>
    </row>
    <row r="57" spans="1:35" x14ac:dyDescent="0.3">
      <c r="A57" s="167"/>
      <c r="B57" s="170"/>
      <c r="C57" s="173"/>
      <c r="D57" s="176"/>
      <c r="E57" s="88"/>
      <c r="F57" s="6"/>
      <c r="G57" s="88"/>
      <c r="H57" s="179"/>
      <c r="I57" s="7"/>
      <c r="J57" s="88"/>
      <c r="K57" s="8">
        <v>4</v>
      </c>
      <c r="L57" s="88"/>
      <c r="M57" s="9"/>
      <c r="N57" s="9"/>
      <c r="O57" s="131"/>
      <c r="P57" s="103"/>
      <c r="Q57" s="110"/>
      <c r="R57" s="94"/>
      <c r="S57" s="5"/>
      <c r="T57" s="5"/>
      <c r="U57" s="3"/>
      <c r="V57" s="182"/>
      <c r="W57" s="164"/>
      <c r="X57" s="121"/>
      <c r="Y57" s="15"/>
      <c r="Z57" s="123"/>
      <c r="AA57" s="114" t="e">
        <f t="shared" si="9"/>
        <v>#DIV/0!</v>
      </c>
      <c r="AB57" s="13" t="e">
        <f t="shared" si="10"/>
        <v>#DIV/0!</v>
      </c>
      <c r="AC57" s="12">
        <v>0.2</v>
      </c>
      <c r="AD57" s="12">
        <v>0.8</v>
      </c>
      <c r="AE57" s="13" t="e">
        <f t="shared" si="11"/>
        <v>#DIV/0!</v>
      </c>
      <c r="AF57" s="13" t="e">
        <f t="shared" si="12"/>
        <v>#DIV/0!</v>
      </c>
      <c r="AG57" s="47" t="e">
        <f t="shared" si="13"/>
        <v>#DIV/0!</v>
      </c>
      <c r="AH57" s="157"/>
      <c r="AI57" s="150"/>
    </row>
    <row r="58" spans="1:35" x14ac:dyDescent="0.3">
      <c r="A58" s="167"/>
      <c r="B58" s="170"/>
      <c r="C58" s="173"/>
      <c r="D58" s="176"/>
      <c r="E58" s="88"/>
      <c r="F58" s="6"/>
      <c r="G58" s="88"/>
      <c r="H58" s="179"/>
      <c r="I58" s="7"/>
      <c r="J58" s="88"/>
      <c r="K58" s="8">
        <v>5</v>
      </c>
      <c r="L58" s="88"/>
      <c r="M58" s="9"/>
      <c r="N58" s="9"/>
      <c r="O58" s="131"/>
      <c r="P58" s="103"/>
      <c r="Q58" s="110"/>
      <c r="R58" s="94"/>
      <c r="S58" s="5"/>
      <c r="T58" s="5"/>
      <c r="U58" s="3"/>
      <c r="V58" s="182"/>
      <c r="W58" s="164"/>
      <c r="X58" s="121"/>
      <c r="Y58" s="15"/>
      <c r="Z58" s="123"/>
      <c r="AA58" s="114" t="e">
        <f t="shared" si="9"/>
        <v>#DIV/0!</v>
      </c>
      <c r="AB58" s="13" t="e">
        <f t="shared" si="10"/>
        <v>#DIV/0!</v>
      </c>
      <c r="AC58" s="12">
        <v>0.2</v>
      </c>
      <c r="AD58" s="12">
        <v>0.8</v>
      </c>
      <c r="AE58" s="13" t="e">
        <f t="shared" si="11"/>
        <v>#DIV/0!</v>
      </c>
      <c r="AF58" s="13" t="e">
        <f t="shared" si="12"/>
        <v>#DIV/0!</v>
      </c>
      <c r="AG58" s="47" t="e">
        <f t="shared" si="13"/>
        <v>#DIV/0!</v>
      </c>
      <c r="AH58" s="157"/>
      <c r="AI58" s="150"/>
    </row>
    <row r="59" spans="1:35" x14ac:dyDescent="0.3">
      <c r="A59" s="167"/>
      <c r="B59" s="170"/>
      <c r="C59" s="173"/>
      <c r="D59" s="176"/>
      <c r="E59" s="88"/>
      <c r="F59" s="6"/>
      <c r="G59" s="88"/>
      <c r="H59" s="179"/>
      <c r="I59" s="7"/>
      <c r="J59" s="88"/>
      <c r="K59" s="8">
        <v>6</v>
      </c>
      <c r="L59" s="88"/>
      <c r="M59" s="9"/>
      <c r="N59" s="9"/>
      <c r="O59" s="131"/>
      <c r="P59" s="103"/>
      <c r="Q59" s="110"/>
      <c r="R59" s="94"/>
      <c r="S59" s="5"/>
      <c r="T59" s="5"/>
      <c r="U59" s="3"/>
      <c r="V59" s="182"/>
      <c r="W59" s="164"/>
      <c r="X59" s="121"/>
      <c r="Y59" s="15"/>
      <c r="Z59" s="123"/>
      <c r="AA59" s="114" t="e">
        <f t="shared" si="9"/>
        <v>#DIV/0!</v>
      </c>
      <c r="AB59" s="13" t="e">
        <f t="shared" si="10"/>
        <v>#DIV/0!</v>
      </c>
      <c r="AC59" s="12">
        <v>0.2</v>
      </c>
      <c r="AD59" s="12">
        <v>0.8</v>
      </c>
      <c r="AE59" s="13" t="e">
        <f t="shared" si="11"/>
        <v>#DIV/0!</v>
      </c>
      <c r="AF59" s="13" t="e">
        <f t="shared" si="12"/>
        <v>#DIV/0!</v>
      </c>
      <c r="AG59" s="47" t="e">
        <f t="shared" si="13"/>
        <v>#DIV/0!</v>
      </c>
      <c r="AH59" s="157"/>
      <c r="AI59" s="150"/>
    </row>
    <row r="60" spans="1:35" ht="15" thickBot="1" x14ac:dyDescent="0.35">
      <c r="A60" s="168"/>
      <c r="B60" s="171"/>
      <c r="C60" s="174"/>
      <c r="D60" s="177"/>
      <c r="E60" s="89"/>
      <c r="F60" s="36"/>
      <c r="G60" s="89"/>
      <c r="H60" s="180"/>
      <c r="I60" s="37"/>
      <c r="J60" s="89"/>
      <c r="K60" s="38">
        <v>7</v>
      </c>
      <c r="L60" s="89"/>
      <c r="M60" s="39"/>
      <c r="N60" s="39"/>
      <c r="O60" s="132"/>
      <c r="P60" s="103"/>
      <c r="Q60" s="111"/>
      <c r="R60" s="95"/>
      <c r="S60" s="40"/>
      <c r="T60" s="40"/>
      <c r="U60" s="41"/>
      <c r="V60" s="183"/>
      <c r="W60" s="165"/>
      <c r="X60" s="124"/>
      <c r="Y60" s="42"/>
      <c r="Z60" s="125"/>
      <c r="AA60" s="115" t="e">
        <f t="shared" si="9"/>
        <v>#DIV/0!</v>
      </c>
      <c r="AB60" s="43" t="e">
        <f t="shared" si="10"/>
        <v>#DIV/0!</v>
      </c>
      <c r="AC60" s="44">
        <v>0.2</v>
      </c>
      <c r="AD60" s="44">
        <v>0.8</v>
      </c>
      <c r="AE60" s="43" t="e">
        <f t="shared" si="11"/>
        <v>#DIV/0!</v>
      </c>
      <c r="AF60" s="43" t="e">
        <f t="shared" si="12"/>
        <v>#DIV/0!</v>
      </c>
      <c r="AG60" s="48" t="e">
        <f t="shared" si="13"/>
        <v>#DIV/0!</v>
      </c>
      <c r="AH60" s="158"/>
      <c r="AI60" s="151"/>
    </row>
    <row r="61" spans="1:35" x14ac:dyDescent="0.3">
      <c r="A61" s="166">
        <v>12</v>
      </c>
      <c r="B61" s="169"/>
      <c r="C61" s="172"/>
      <c r="D61" s="175"/>
      <c r="E61" s="87"/>
      <c r="F61" s="18"/>
      <c r="G61" s="87"/>
      <c r="H61" s="178">
        <f>SUM(I61:I67)</f>
        <v>0</v>
      </c>
      <c r="I61" s="19"/>
      <c r="J61" s="87"/>
      <c r="K61" s="20">
        <v>1</v>
      </c>
      <c r="L61" s="87"/>
      <c r="M61" s="21"/>
      <c r="N61" s="21"/>
      <c r="O61" s="133"/>
      <c r="P61" s="103"/>
      <c r="Q61" s="109"/>
      <c r="R61" s="96"/>
      <c r="S61" s="22"/>
      <c r="T61" s="22"/>
      <c r="U61" s="23"/>
      <c r="V61" s="181"/>
      <c r="W61" s="163"/>
      <c r="X61" s="126"/>
      <c r="Y61" s="24"/>
      <c r="Z61" s="127"/>
      <c r="AA61" s="116" t="e">
        <f t="shared" si="9"/>
        <v>#DIV/0!</v>
      </c>
      <c r="AB61" s="25" t="e">
        <f t="shared" si="10"/>
        <v>#DIV/0!</v>
      </c>
      <c r="AC61" s="26">
        <v>0.2</v>
      </c>
      <c r="AD61" s="26">
        <v>0.8</v>
      </c>
      <c r="AE61" s="25" t="e">
        <f t="shared" si="11"/>
        <v>#DIV/0!</v>
      </c>
      <c r="AF61" s="25" t="e">
        <f t="shared" si="12"/>
        <v>#DIV/0!</v>
      </c>
      <c r="AG61" s="49" t="e">
        <f t="shared" si="13"/>
        <v>#DIV/0!</v>
      </c>
      <c r="AH61" s="157" t="e">
        <f t="shared" ref="AH61" si="15">AVERAGEIF(AG61:AG67,"&lt;&gt;#¡DIV/0!")</f>
        <v>#DIV/0!</v>
      </c>
      <c r="AI61" s="150" t="e">
        <f>+C61*AH61</f>
        <v>#DIV/0!</v>
      </c>
    </row>
    <row r="62" spans="1:35" x14ac:dyDescent="0.3">
      <c r="A62" s="167"/>
      <c r="B62" s="170"/>
      <c r="C62" s="173"/>
      <c r="D62" s="176"/>
      <c r="E62" s="88"/>
      <c r="F62" s="6"/>
      <c r="G62" s="88"/>
      <c r="H62" s="179"/>
      <c r="I62" s="7"/>
      <c r="J62" s="88"/>
      <c r="K62" s="8">
        <v>2</v>
      </c>
      <c r="L62" s="88"/>
      <c r="M62" s="9"/>
      <c r="N62" s="9"/>
      <c r="O62" s="131"/>
      <c r="P62" s="103"/>
      <c r="Q62" s="110"/>
      <c r="R62" s="94"/>
      <c r="S62" s="5"/>
      <c r="T62" s="5"/>
      <c r="U62" s="3"/>
      <c r="V62" s="182"/>
      <c r="W62" s="164"/>
      <c r="X62" s="121"/>
      <c r="Y62" s="15"/>
      <c r="Z62" s="122"/>
      <c r="AA62" s="114" t="e">
        <f t="shared" si="9"/>
        <v>#DIV/0!</v>
      </c>
      <c r="AB62" s="13" t="e">
        <f t="shared" si="10"/>
        <v>#DIV/0!</v>
      </c>
      <c r="AC62" s="12">
        <v>0.2</v>
      </c>
      <c r="AD62" s="12">
        <v>0.8</v>
      </c>
      <c r="AE62" s="13" t="e">
        <f t="shared" si="11"/>
        <v>#DIV/0!</v>
      </c>
      <c r="AF62" s="13" t="e">
        <f t="shared" si="12"/>
        <v>#DIV/0!</v>
      </c>
      <c r="AG62" s="47" t="e">
        <f t="shared" si="13"/>
        <v>#DIV/0!</v>
      </c>
      <c r="AH62" s="157"/>
      <c r="AI62" s="150"/>
    </row>
    <row r="63" spans="1:35" x14ac:dyDescent="0.3">
      <c r="A63" s="167"/>
      <c r="B63" s="170"/>
      <c r="C63" s="173"/>
      <c r="D63" s="176"/>
      <c r="E63" s="88"/>
      <c r="F63" s="6"/>
      <c r="G63" s="88"/>
      <c r="H63" s="179"/>
      <c r="I63" s="7"/>
      <c r="J63" s="88"/>
      <c r="K63" s="8">
        <v>3</v>
      </c>
      <c r="L63" s="88"/>
      <c r="M63" s="9"/>
      <c r="N63" s="9"/>
      <c r="O63" s="131"/>
      <c r="P63" s="103"/>
      <c r="Q63" s="110"/>
      <c r="R63" s="94"/>
      <c r="S63" s="5"/>
      <c r="T63" s="5"/>
      <c r="U63" s="3"/>
      <c r="V63" s="182"/>
      <c r="W63" s="164"/>
      <c r="X63" s="121"/>
      <c r="Y63" s="15"/>
      <c r="Z63" s="123"/>
      <c r="AA63" s="114" t="e">
        <f t="shared" si="9"/>
        <v>#DIV/0!</v>
      </c>
      <c r="AB63" s="13" t="e">
        <f t="shared" si="10"/>
        <v>#DIV/0!</v>
      </c>
      <c r="AC63" s="12">
        <v>0.2</v>
      </c>
      <c r="AD63" s="12">
        <v>0.8</v>
      </c>
      <c r="AE63" s="13" t="e">
        <f t="shared" si="11"/>
        <v>#DIV/0!</v>
      </c>
      <c r="AF63" s="13" t="e">
        <f t="shared" si="12"/>
        <v>#DIV/0!</v>
      </c>
      <c r="AG63" s="47" t="e">
        <f t="shared" si="13"/>
        <v>#DIV/0!</v>
      </c>
      <c r="AH63" s="157"/>
      <c r="AI63" s="150"/>
    </row>
    <row r="64" spans="1:35" x14ac:dyDescent="0.3">
      <c r="A64" s="167"/>
      <c r="B64" s="170"/>
      <c r="C64" s="173"/>
      <c r="D64" s="176"/>
      <c r="E64" s="88"/>
      <c r="F64" s="6"/>
      <c r="G64" s="88"/>
      <c r="H64" s="179"/>
      <c r="I64" s="7"/>
      <c r="J64" s="88"/>
      <c r="K64" s="8">
        <v>4</v>
      </c>
      <c r="L64" s="88"/>
      <c r="M64" s="9"/>
      <c r="N64" s="9"/>
      <c r="O64" s="131"/>
      <c r="P64" s="103"/>
      <c r="Q64" s="110"/>
      <c r="R64" s="94"/>
      <c r="S64" s="5"/>
      <c r="T64" s="5"/>
      <c r="U64" s="3"/>
      <c r="V64" s="182"/>
      <c r="W64" s="164"/>
      <c r="X64" s="121"/>
      <c r="Y64" s="15"/>
      <c r="Z64" s="123"/>
      <c r="AA64" s="114" t="e">
        <f t="shared" si="9"/>
        <v>#DIV/0!</v>
      </c>
      <c r="AB64" s="13" t="e">
        <f t="shared" si="10"/>
        <v>#DIV/0!</v>
      </c>
      <c r="AC64" s="12">
        <v>0.2</v>
      </c>
      <c r="AD64" s="12">
        <v>0.8</v>
      </c>
      <c r="AE64" s="13" t="e">
        <f t="shared" si="11"/>
        <v>#DIV/0!</v>
      </c>
      <c r="AF64" s="13" t="e">
        <f t="shared" si="12"/>
        <v>#DIV/0!</v>
      </c>
      <c r="AG64" s="47" t="e">
        <f t="shared" si="13"/>
        <v>#DIV/0!</v>
      </c>
      <c r="AH64" s="157"/>
      <c r="AI64" s="150"/>
    </row>
    <row r="65" spans="1:35" x14ac:dyDescent="0.3">
      <c r="A65" s="167"/>
      <c r="B65" s="170"/>
      <c r="C65" s="173"/>
      <c r="D65" s="176"/>
      <c r="E65" s="88"/>
      <c r="F65" s="6"/>
      <c r="G65" s="88"/>
      <c r="H65" s="179"/>
      <c r="I65" s="7"/>
      <c r="J65" s="88"/>
      <c r="K65" s="8">
        <v>5</v>
      </c>
      <c r="L65" s="88"/>
      <c r="M65" s="9"/>
      <c r="N65" s="9"/>
      <c r="O65" s="131"/>
      <c r="P65" s="103"/>
      <c r="Q65" s="110"/>
      <c r="R65" s="94"/>
      <c r="S65" s="5"/>
      <c r="T65" s="5"/>
      <c r="U65" s="3"/>
      <c r="V65" s="182"/>
      <c r="W65" s="164"/>
      <c r="X65" s="121"/>
      <c r="Y65" s="15"/>
      <c r="Z65" s="123"/>
      <c r="AA65" s="114" t="e">
        <f t="shared" si="9"/>
        <v>#DIV/0!</v>
      </c>
      <c r="AB65" s="13" t="e">
        <f t="shared" si="10"/>
        <v>#DIV/0!</v>
      </c>
      <c r="AC65" s="12">
        <v>0.2</v>
      </c>
      <c r="AD65" s="12">
        <v>0.8</v>
      </c>
      <c r="AE65" s="13" t="e">
        <f t="shared" si="11"/>
        <v>#DIV/0!</v>
      </c>
      <c r="AF65" s="13" t="e">
        <f t="shared" si="12"/>
        <v>#DIV/0!</v>
      </c>
      <c r="AG65" s="47" t="e">
        <f t="shared" si="13"/>
        <v>#DIV/0!</v>
      </c>
      <c r="AH65" s="157"/>
      <c r="AI65" s="150"/>
    </row>
    <row r="66" spans="1:35" x14ac:dyDescent="0.3">
      <c r="A66" s="167"/>
      <c r="B66" s="170"/>
      <c r="C66" s="173"/>
      <c r="D66" s="176"/>
      <c r="E66" s="88"/>
      <c r="F66" s="6"/>
      <c r="G66" s="88"/>
      <c r="H66" s="179"/>
      <c r="I66" s="7"/>
      <c r="J66" s="88"/>
      <c r="K66" s="8">
        <v>6</v>
      </c>
      <c r="L66" s="88"/>
      <c r="M66" s="9"/>
      <c r="N66" s="9"/>
      <c r="O66" s="131"/>
      <c r="P66" s="103"/>
      <c r="Q66" s="110"/>
      <c r="R66" s="94"/>
      <c r="S66" s="5"/>
      <c r="T66" s="5"/>
      <c r="U66" s="3"/>
      <c r="V66" s="182"/>
      <c r="W66" s="164"/>
      <c r="X66" s="121"/>
      <c r="Y66" s="15"/>
      <c r="Z66" s="123"/>
      <c r="AA66" s="114" t="e">
        <f t="shared" si="9"/>
        <v>#DIV/0!</v>
      </c>
      <c r="AB66" s="13" t="e">
        <f t="shared" si="10"/>
        <v>#DIV/0!</v>
      </c>
      <c r="AC66" s="12">
        <v>0.2</v>
      </c>
      <c r="AD66" s="12">
        <v>0.8</v>
      </c>
      <c r="AE66" s="13" t="e">
        <f t="shared" si="11"/>
        <v>#DIV/0!</v>
      </c>
      <c r="AF66" s="13" t="e">
        <f t="shared" si="12"/>
        <v>#DIV/0!</v>
      </c>
      <c r="AG66" s="47" t="e">
        <f t="shared" si="13"/>
        <v>#DIV/0!</v>
      </c>
      <c r="AH66" s="157"/>
      <c r="AI66" s="150"/>
    </row>
    <row r="67" spans="1:35" ht="15" thickBot="1" x14ac:dyDescent="0.35">
      <c r="A67" s="168"/>
      <c r="B67" s="171"/>
      <c r="C67" s="174"/>
      <c r="D67" s="177"/>
      <c r="E67" s="89"/>
      <c r="F67" s="36"/>
      <c r="G67" s="89"/>
      <c r="H67" s="180"/>
      <c r="I67" s="37"/>
      <c r="J67" s="89"/>
      <c r="K67" s="38">
        <v>7</v>
      </c>
      <c r="L67" s="89"/>
      <c r="M67" s="39"/>
      <c r="N67" s="39"/>
      <c r="O67" s="132"/>
      <c r="P67" s="103"/>
      <c r="Q67" s="111"/>
      <c r="R67" s="95"/>
      <c r="S67" s="40"/>
      <c r="T67" s="40"/>
      <c r="U67" s="41"/>
      <c r="V67" s="183"/>
      <c r="W67" s="165"/>
      <c r="X67" s="124"/>
      <c r="Y67" s="42"/>
      <c r="Z67" s="125"/>
      <c r="AA67" s="115" t="e">
        <f t="shared" si="9"/>
        <v>#DIV/0!</v>
      </c>
      <c r="AB67" s="43" t="e">
        <f t="shared" si="10"/>
        <v>#DIV/0!</v>
      </c>
      <c r="AC67" s="44">
        <v>0.2</v>
      </c>
      <c r="AD67" s="44">
        <v>0.8</v>
      </c>
      <c r="AE67" s="43" t="e">
        <f t="shared" si="11"/>
        <v>#DIV/0!</v>
      </c>
      <c r="AF67" s="43" t="e">
        <f t="shared" si="12"/>
        <v>#DIV/0!</v>
      </c>
      <c r="AG67" s="48" t="e">
        <f t="shared" si="13"/>
        <v>#DIV/0!</v>
      </c>
      <c r="AH67" s="158"/>
      <c r="AI67" s="151"/>
    </row>
    <row r="68" spans="1:35" x14ac:dyDescent="0.3">
      <c r="A68" s="166">
        <v>13</v>
      </c>
      <c r="B68" s="169"/>
      <c r="C68" s="172"/>
      <c r="D68" s="175"/>
      <c r="E68" s="87"/>
      <c r="F68" s="18"/>
      <c r="G68" s="87"/>
      <c r="H68" s="178">
        <f>SUM(I68:I74)</f>
        <v>0</v>
      </c>
      <c r="I68" s="19"/>
      <c r="J68" s="87"/>
      <c r="K68" s="20">
        <v>1</v>
      </c>
      <c r="L68" s="87"/>
      <c r="M68" s="21"/>
      <c r="N68" s="21"/>
      <c r="O68" s="133"/>
      <c r="P68" s="103"/>
      <c r="Q68" s="109"/>
      <c r="R68" s="96"/>
      <c r="S68" s="22"/>
      <c r="T68" s="22"/>
      <c r="U68" s="23"/>
      <c r="V68" s="181"/>
      <c r="W68" s="163"/>
      <c r="X68" s="126"/>
      <c r="Y68" s="24"/>
      <c r="Z68" s="127"/>
      <c r="AA68" s="116" t="e">
        <f t="shared" si="9"/>
        <v>#DIV/0!</v>
      </c>
      <c r="AB68" s="25" t="e">
        <f t="shared" si="10"/>
        <v>#DIV/0!</v>
      </c>
      <c r="AC68" s="26">
        <v>0.2</v>
      </c>
      <c r="AD68" s="26">
        <v>0.8</v>
      </c>
      <c r="AE68" s="25" t="e">
        <f t="shared" si="11"/>
        <v>#DIV/0!</v>
      </c>
      <c r="AF68" s="25" t="e">
        <f t="shared" si="12"/>
        <v>#DIV/0!</v>
      </c>
      <c r="AG68" s="49" t="e">
        <f t="shared" si="13"/>
        <v>#DIV/0!</v>
      </c>
      <c r="AH68" s="157" t="e">
        <f t="shared" ref="AH68" si="16">AVERAGEIF(AG68:AG74,"&lt;&gt;#¡DIV/0!")</f>
        <v>#DIV/0!</v>
      </c>
      <c r="AI68" s="150" t="e">
        <f>+C68*AH68</f>
        <v>#DIV/0!</v>
      </c>
    </row>
    <row r="69" spans="1:35" x14ac:dyDescent="0.3">
      <c r="A69" s="167"/>
      <c r="B69" s="170"/>
      <c r="C69" s="173"/>
      <c r="D69" s="176"/>
      <c r="E69" s="88"/>
      <c r="F69" s="6"/>
      <c r="G69" s="88"/>
      <c r="H69" s="179"/>
      <c r="I69" s="7"/>
      <c r="J69" s="88"/>
      <c r="K69" s="8">
        <v>2</v>
      </c>
      <c r="L69" s="88"/>
      <c r="M69" s="9"/>
      <c r="N69" s="9"/>
      <c r="O69" s="131"/>
      <c r="P69" s="103"/>
      <c r="Q69" s="110"/>
      <c r="R69" s="94"/>
      <c r="S69" s="5"/>
      <c r="T69" s="5"/>
      <c r="U69" s="3"/>
      <c r="V69" s="182"/>
      <c r="W69" s="164"/>
      <c r="X69" s="121"/>
      <c r="Y69" s="15"/>
      <c r="Z69" s="122"/>
      <c r="AA69" s="114" t="e">
        <f t="shared" si="9"/>
        <v>#DIV/0!</v>
      </c>
      <c r="AB69" s="13" t="e">
        <f t="shared" si="10"/>
        <v>#DIV/0!</v>
      </c>
      <c r="AC69" s="12">
        <v>0.2</v>
      </c>
      <c r="AD69" s="12">
        <v>0.8</v>
      </c>
      <c r="AE69" s="13" t="e">
        <f t="shared" si="11"/>
        <v>#DIV/0!</v>
      </c>
      <c r="AF69" s="13" t="e">
        <f t="shared" si="12"/>
        <v>#DIV/0!</v>
      </c>
      <c r="AG69" s="47" t="e">
        <f t="shared" si="13"/>
        <v>#DIV/0!</v>
      </c>
      <c r="AH69" s="157"/>
      <c r="AI69" s="150"/>
    </row>
    <row r="70" spans="1:35" x14ac:dyDescent="0.3">
      <c r="A70" s="167"/>
      <c r="B70" s="170"/>
      <c r="C70" s="173"/>
      <c r="D70" s="176"/>
      <c r="E70" s="88"/>
      <c r="F70" s="6"/>
      <c r="G70" s="88"/>
      <c r="H70" s="179"/>
      <c r="I70" s="7"/>
      <c r="J70" s="88"/>
      <c r="K70" s="8">
        <v>3</v>
      </c>
      <c r="L70" s="88"/>
      <c r="M70" s="9"/>
      <c r="N70" s="9"/>
      <c r="O70" s="131"/>
      <c r="P70" s="103"/>
      <c r="Q70" s="110"/>
      <c r="R70" s="94"/>
      <c r="S70" s="5"/>
      <c r="T70" s="5"/>
      <c r="U70" s="3"/>
      <c r="V70" s="182"/>
      <c r="W70" s="164"/>
      <c r="X70" s="121"/>
      <c r="Y70" s="15"/>
      <c r="Z70" s="123"/>
      <c r="AA70" s="114" t="e">
        <f t="shared" si="9"/>
        <v>#DIV/0!</v>
      </c>
      <c r="AB70" s="13" t="e">
        <f t="shared" si="10"/>
        <v>#DIV/0!</v>
      </c>
      <c r="AC70" s="12">
        <v>0.2</v>
      </c>
      <c r="AD70" s="12">
        <v>0.8</v>
      </c>
      <c r="AE70" s="13" t="e">
        <f t="shared" si="11"/>
        <v>#DIV/0!</v>
      </c>
      <c r="AF70" s="13" t="e">
        <f t="shared" si="12"/>
        <v>#DIV/0!</v>
      </c>
      <c r="AG70" s="47" t="e">
        <f t="shared" si="13"/>
        <v>#DIV/0!</v>
      </c>
      <c r="AH70" s="157"/>
      <c r="AI70" s="150"/>
    </row>
    <row r="71" spans="1:35" x14ac:dyDescent="0.3">
      <c r="A71" s="167"/>
      <c r="B71" s="170"/>
      <c r="C71" s="173"/>
      <c r="D71" s="176"/>
      <c r="E71" s="88"/>
      <c r="F71" s="6"/>
      <c r="G71" s="88"/>
      <c r="H71" s="179"/>
      <c r="I71" s="7"/>
      <c r="J71" s="88"/>
      <c r="K71" s="8">
        <v>4</v>
      </c>
      <c r="L71" s="88"/>
      <c r="M71" s="9"/>
      <c r="N71" s="9"/>
      <c r="O71" s="131"/>
      <c r="P71" s="103"/>
      <c r="Q71" s="110"/>
      <c r="R71" s="94"/>
      <c r="S71" s="5"/>
      <c r="T71" s="5"/>
      <c r="U71" s="3"/>
      <c r="V71" s="182"/>
      <c r="W71" s="164"/>
      <c r="X71" s="121"/>
      <c r="Y71" s="15"/>
      <c r="Z71" s="123"/>
      <c r="AA71" s="114" t="e">
        <f t="shared" si="9"/>
        <v>#DIV/0!</v>
      </c>
      <c r="AB71" s="13" t="e">
        <f t="shared" si="10"/>
        <v>#DIV/0!</v>
      </c>
      <c r="AC71" s="12">
        <v>0.2</v>
      </c>
      <c r="AD71" s="12">
        <v>0.8</v>
      </c>
      <c r="AE71" s="13" t="e">
        <f t="shared" si="11"/>
        <v>#DIV/0!</v>
      </c>
      <c r="AF71" s="13" t="e">
        <f t="shared" si="12"/>
        <v>#DIV/0!</v>
      </c>
      <c r="AG71" s="47" t="e">
        <f t="shared" si="13"/>
        <v>#DIV/0!</v>
      </c>
      <c r="AH71" s="157"/>
      <c r="AI71" s="150"/>
    </row>
    <row r="72" spans="1:35" x14ac:dyDescent="0.3">
      <c r="A72" s="167"/>
      <c r="B72" s="170"/>
      <c r="C72" s="173"/>
      <c r="D72" s="176"/>
      <c r="E72" s="88"/>
      <c r="F72" s="6"/>
      <c r="G72" s="88"/>
      <c r="H72" s="179"/>
      <c r="I72" s="7"/>
      <c r="J72" s="88"/>
      <c r="K72" s="8">
        <v>5</v>
      </c>
      <c r="L72" s="88"/>
      <c r="M72" s="9"/>
      <c r="N72" s="9"/>
      <c r="O72" s="131"/>
      <c r="P72" s="103"/>
      <c r="Q72" s="110"/>
      <c r="R72" s="94"/>
      <c r="S72" s="5"/>
      <c r="T72" s="5"/>
      <c r="U72" s="3"/>
      <c r="V72" s="182"/>
      <c r="W72" s="164"/>
      <c r="X72" s="121"/>
      <c r="Y72" s="15"/>
      <c r="Z72" s="123"/>
      <c r="AA72" s="114" t="e">
        <f t="shared" si="9"/>
        <v>#DIV/0!</v>
      </c>
      <c r="AB72" s="13" t="e">
        <f t="shared" si="10"/>
        <v>#DIV/0!</v>
      </c>
      <c r="AC72" s="12">
        <v>0.2</v>
      </c>
      <c r="AD72" s="12">
        <v>0.8</v>
      </c>
      <c r="AE72" s="13" t="e">
        <f t="shared" si="11"/>
        <v>#DIV/0!</v>
      </c>
      <c r="AF72" s="13" t="e">
        <f t="shared" si="12"/>
        <v>#DIV/0!</v>
      </c>
      <c r="AG72" s="47" t="e">
        <f t="shared" si="13"/>
        <v>#DIV/0!</v>
      </c>
      <c r="AH72" s="157"/>
      <c r="AI72" s="150"/>
    </row>
    <row r="73" spans="1:35" x14ac:dyDescent="0.3">
      <c r="A73" s="167"/>
      <c r="B73" s="170"/>
      <c r="C73" s="173"/>
      <c r="D73" s="176"/>
      <c r="E73" s="88"/>
      <c r="F73" s="6"/>
      <c r="G73" s="88"/>
      <c r="H73" s="179"/>
      <c r="I73" s="7"/>
      <c r="J73" s="88"/>
      <c r="K73" s="8">
        <v>6</v>
      </c>
      <c r="L73" s="88"/>
      <c r="M73" s="9"/>
      <c r="N73" s="9"/>
      <c r="O73" s="131"/>
      <c r="P73" s="103"/>
      <c r="Q73" s="110"/>
      <c r="R73" s="94"/>
      <c r="S73" s="5"/>
      <c r="T73" s="5"/>
      <c r="U73" s="3"/>
      <c r="V73" s="182"/>
      <c r="W73" s="164"/>
      <c r="X73" s="121"/>
      <c r="Y73" s="15"/>
      <c r="Z73" s="123"/>
      <c r="AA73" s="114" t="e">
        <f t="shared" si="9"/>
        <v>#DIV/0!</v>
      </c>
      <c r="AB73" s="13" t="e">
        <f t="shared" si="10"/>
        <v>#DIV/0!</v>
      </c>
      <c r="AC73" s="12">
        <v>0.2</v>
      </c>
      <c r="AD73" s="12">
        <v>0.8</v>
      </c>
      <c r="AE73" s="13" t="e">
        <f t="shared" si="11"/>
        <v>#DIV/0!</v>
      </c>
      <c r="AF73" s="13" t="e">
        <f t="shared" si="12"/>
        <v>#DIV/0!</v>
      </c>
      <c r="AG73" s="47" t="e">
        <f t="shared" si="13"/>
        <v>#DIV/0!</v>
      </c>
      <c r="AH73" s="157"/>
      <c r="AI73" s="150"/>
    </row>
    <row r="74" spans="1:35" ht="15" thickBot="1" x14ac:dyDescent="0.35">
      <c r="A74" s="168"/>
      <c r="B74" s="171"/>
      <c r="C74" s="174"/>
      <c r="D74" s="177"/>
      <c r="E74" s="89"/>
      <c r="F74" s="36"/>
      <c r="G74" s="89"/>
      <c r="H74" s="180"/>
      <c r="I74" s="37"/>
      <c r="J74" s="89"/>
      <c r="K74" s="38">
        <v>7</v>
      </c>
      <c r="L74" s="89"/>
      <c r="M74" s="39"/>
      <c r="N74" s="39"/>
      <c r="O74" s="132"/>
      <c r="P74" s="103"/>
      <c r="Q74" s="111"/>
      <c r="R74" s="95"/>
      <c r="S74" s="40"/>
      <c r="T74" s="40"/>
      <c r="U74" s="41"/>
      <c r="V74" s="183"/>
      <c r="W74" s="165"/>
      <c r="X74" s="124"/>
      <c r="Y74" s="42"/>
      <c r="Z74" s="125"/>
      <c r="AA74" s="115" t="e">
        <f t="shared" si="9"/>
        <v>#DIV/0!</v>
      </c>
      <c r="AB74" s="43" t="e">
        <f t="shared" si="10"/>
        <v>#DIV/0!</v>
      </c>
      <c r="AC74" s="44">
        <v>0.2</v>
      </c>
      <c r="AD74" s="44">
        <v>0.8</v>
      </c>
      <c r="AE74" s="43" t="e">
        <f t="shared" si="11"/>
        <v>#DIV/0!</v>
      </c>
      <c r="AF74" s="43" t="e">
        <f t="shared" si="12"/>
        <v>#DIV/0!</v>
      </c>
      <c r="AG74" s="48" t="e">
        <f t="shared" si="13"/>
        <v>#DIV/0!</v>
      </c>
      <c r="AH74" s="158"/>
      <c r="AI74" s="151"/>
    </row>
    <row r="75" spans="1:35" x14ac:dyDescent="0.3">
      <c r="A75" s="166">
        <v>14</v>
      </c>
      <c r="B75" s="169"/>
      <c r="C75" s="172"/>
      <c r="D75" s="175"/>
      <c r="E75" s="87"/>
      <c r="F75" s="18"/>
      <c r="G75" s="87"/>
      <c r="H75" s="178">
        <f>SUM(I75:I81)</f>
        <v>0</v>
      </c>
      <c r="I75" s="19"/>
      <c r="J75" s="87"/>
      <c r="K75" s="20">
        <v>1</v>
      </c>
      <c r="L75" s="87"/>
      <c r="M75" s="21"/>
      <c r="N75" s="21"/>
      <c r="O75" s="133"/>
      <c r="P75" s="103"/>
      <c r="Q75" s="109"/>
      <c r="R75" s="96"/>
      <c r="S75" s="22"/>
      <c r="T75" s="22"/>
      <c r="U75" s="23"/>
      <c r="V75" s="181"/>
      <c r="W75" s="163"/>
      <c r="X75" s="126"/>
      <c r="Y75" s="24"/>
      <c r="Z75" s="127"/>
      <c r="AA75" s="116" t="e">
        <f t="shared" si="9"/>
        <v>#DIV/0!</v>
      </c>
      <c r="AB75" s="25" t="e">
        <f t="shared" si="10"/>
        <v>#DIV/0!</v>
      </c>
      <c r="AC75" s="26">
        <v>0.2</v>
      </c>
      <c r="AD75" s="26">
        <v>0.8</v>
      </c>
      <c r="AE75" s="25" t="e">
        <f t="shared" si="11"/>
        <v>#DIV/0!</v>
      </c>
      <c r="AF75" s="25" t="e">
        <f t="shared" si="12"/>
        <v>#DIV/0!</v>
      </c>
      <c r="AG75" s="49" t="e">
        <f t="shared" si="13"/>
        <v>#DIV/0!</v>
      </c>
      <c r="AH75" s="157" t="e">
        <f t="shared" ref="AH75" si="17">AVERAGEIF(AG75:AG81,"&lt;&gt;#¡DIV/0!")</f>
        <v>#DIV/0!</v>
      </c>
      <c r="AI75" s="150" t="e">
        <f>+C75*AH75</f>
        <v>#DIV/0!</v>
      </c>
    </row>
    <row r="76" spans="1:35" x14ac:dyDescent="0.3">
      <c r="A76" s="167"/>
      <c r="B76" s="170"/>
      <c r="C76" s="173"/>
      <c r="D76" s="176"/>
      <c r="E76" s="88"/>
      <c r="F76" s="6"/>
      <c r="G76" s="88"/>
      <c r="H76" s="179"/>
      <c r="I76" s="7"/>
      <c r="J76" s="88"/>
      <c r="K76" s="8">
        <v>2</v>
      </c>
      <c r="L76" s="88"/>
      <c r="M76" s="9"/>
      <c r="N76" s="9"/>
      <c r="O76" s="131"/>
      <c r="P76" s="103"/>
      <c r="Q76" s="110"/>
      <c r="R76" s="94"/>
      <c r="S76" s="5"/>
      <c r="T76" s="5"/>
      <c r="U76" s="3"/>
      <c r="V76" s="182"/>
      <c r="W76" s="164"/>
      <c r="X76" s="121"/>
      <c r="Y76" s="15"/>
      <c r="Z76" s="122"/>
      <c r="AA76" s="114" t="e">
        <f t="shared" si="9"/>
        <v>#DIV/0!</v>
      </c>
      <c r="AB76" s="13" t="e">
        <f t="shared" si="10"/>
        <v>#DIV/0!</v>
      </c>
      <c r="AC76" s="12">
        <v>0.2</v>
      </c>
      <c r="AD76" s="12">
        <v>0.8</v>
      </c>
      <c r="AE76" s="13" t="e">
        <f t="shared" si="11"/>
        <v>#DIV/0!</v>
      </c>
      <c r="AF76" s="13" t="e">
        <f t="shared" si="12"/>
        <v>#DIV/0!</v>
      </c>
      <c r="AG76" s="47" t="e">
        <f t="shared" si="13"/>
        <v>#DIV/0!</v>
      </c>
      <c r="AH76" s="157"/>
      <c r="AI76" s="150"/>
    </row>
    <row r="77" spans="1:35" x14ac:dyDescent="0.3">
      <c r="A77" s="167"/>
      <c r="B77" s="170"/>
      <c r="C77" s="173"/>
      <c r="D77" s="176"/>
      <c r="E77" s="88"/>
      <c r="F77" s="6"/>
      <c r="G77" s="88"/>
      <c r="H77" s="179"/>
      <c r="I77" s="7"/>
      <c r="J77" s="88"/>
      <c r="K77" s="8">
        <v>3</v>
      </c>
      <c r="L77" s="88"/>
      <c r="M77" s="9"/>
      <c r="N77" s="9"/>
      <c r="O77" s="131"/>
      <c r="P77" s="103"/>
      <c r="Q77" s="110"/>
      <c r="R77" s="94"/>
      <c r="S77" s="5"/>
      <c r="T77" s="5"/>
      <c r="U77" s="3"/>
      <c r="V77" s="182"/>
      <c r="W77" s="164"/>
      <c r="X77" s="121"/>
      <c r="Y77" s="15"/>
      <c r="Z77" s="123"/>
      <c r="AA77" s="114" t="e">
        <f t="shared" si="9"/>
        <v>#DIV/0!</v>
      </c>
      <c r="AB77" s="13" t="e">
        <f t="shared" si="10"/>
        <v>#DIV/0!</v>
      </c>
      <c r="AC77" s="12">
        <v>0.2</v>
      </c>
      <c r="AD77" s="12">
        <v>0.8</v>
      </c>
      <c r="AE77" s="13" t="e">
        <f t="shared" si="11"/>
        <v>#DIV/0!</v>
      </c>
      <c r="AF77" s="13" t="e">
        <f t="shared" si="12"/>
        <v>#DIV/0!</v>
      </c>
      <c r="AG77" s="47" t="e">
        <f t="shared" si="13"/>
        <v>#DIV/0!</v>
      </c>
      <c r="AH77" s="157"/>
      <c r="AI77" s="150"/>
    </row>
    <row r="78" spans="1:35" x14ac:dyDescent="0.3">
      <c r="A78" s="167"/>
      <c r="B78" s="170"/>
      <c r="C78" s="173"/>
      <c r="D78" s="176"/>
      <c r="E78" s="88"/>
      <c r="F78" s="6"/>
      <c r="G78" s="88"/>
      <c r="H78" s="179"/>
      <c r="I78" s="7"/>
      <c r="J78" s="88"/>
      <c r="K78" s="8">
        <v>4</v>
      </c>
      <c r="L78" s="88"/>
      <c r="M78" s="9"/>
      <c r="N78" s="9"/>
      <c r="O78" s="131"/>
      <c r="P78" s="103"/>
      <c r="Q78" s="110"/>
      <c r="R78" s="94"/>
      <c r="S78" s="5"/>
      <c r="T78" s="5"/>
      <c r="U78" s="3"/>
      <c r="V78" s="182"/>
      <c r="W78" s="164"/>
      <c r="X78" s="121"/>
      <c r="Y78" s="15"/>
      <c r="Z78" s="123"/>
      <c r="AA78" s="114" t="e">
        <f t="shared" si="9"/>
        <v>#DIV/0!</v>
      </c>
      <c r="AB78" s="13" t="e">
        <f t="shared" si="10"/>
        <v>#DIV/0!</v>
      </c>
      <c r="AC78" s="12">
        <v>0.2</v>
      </c>
      <c r="AD78" s="12">
        <v>0.8</v>
      </c>
      <c r="AE78" s="13" t="e">
        <f t="shared" si="11"/>
        <v>#DIV/0!</v>
      </c>
      <c r="AF78" s="13" t="e">
        <f t="shared" si="12"/>
        <v>#DIV/0!</v>
      </c>
      <c r="AG78" s="47" t="e">
        <f t="shared" si="13"/>
        <v>#DIV/0!</v>
      </c>
      <c r="AH78" s="157"/>
      <c r="AI78" s="150"/>
    </row>
    <row r="79" spans="1:35" x14ac:dyDescent="0.3">
      <c r="A79" s="167"/>
      <c r="B79" s="170"/>
      <c r="C79" s="173"/>
      <c r="D79" s="176"/>
      <c r="E79" s="88"/>
      <c r="F79" s="6"/>
      <c r="G79" s="88"/>
      <c r="H79" s="179"/>
      <c r="I79" s="7"/>
      <c r="J79" s="88"/>
      <c r="K79" s="8">
        <v>5</v>
      </c>
      <c r="L79" s="88"/>
      <c r="M79" s="9"/>
      <c r="N79" s="9"/>
      <c r="O79" s="131"/>
      <c r="P79" s="103"/>
      <c r="Q79" s="110"/>
      <c r="R79" s="94"/>
      <c r="S79" s="5"/>
      <c r="T79" s="5"/>
      <c r="U79" s="3"/>
      <c r="V79" s="182"/>
      <c r="W79" s="164"/>
      <c r="X79" s="121"/>
      <c r="Y79" s="15"/>
      <c r="Z79" s="123"/>
      <c r="AA79" s="114" t="e">
        <f t="shared" si="9"/>
        <v>#DIV/0!</v>
      </c>
      <c r="AB79" s="13" t="e">
        <f t="shared" si="10"/>
        <v>#DIV/0!</v>
      </c>
      <c r="AC79" s="12">
        <v>0.2</v>
      </c>
      <c r="AD79" s="12">
        <v>0.8</v>
      </c>
      <c r="AE79" s="13" t="e">
        <f t="shared" si="11"/>
        <v>#DIV/0!</v>
      </c>
      <c r="AF79" s="13" t="e">
        <f t="shared" si="12"/>
        <v>#DIV/0!</v>
      </c>
      <c r="AG79" s="47" t="e">
        <f t="shared" si="13"/>
        <v>#DIV/0!</v>
      </c>
      <c r="AH79" s="157"/>
      <c r="AI79" s="150"/>
    </row>
    <row r="80" spans="1:35" x14ac:dyDescent="0.3">
      <c r="A80" s="167"/>
      <c r="B80" s="170"/>
      <c r="C80" s="173"/>
      <c r="D80" s="176"/>
      <c r="E80" s="88"/>
      <c r="F80" s="6"/>
      <c r="G80" s="88"/>
      <c r="H80" s="179"/>
      <c r="I80" s="7"/>
      <c r="J80" s="88"/>
      <c r="K80" s="8">
        <v>6</v>
      </c>
      <c r="L80" s="88"/>
      <c r="M80" s="9"/>
      <c r="N80" s="9"/>
      <c r="O80" s="131"/>
      <c r="P80" s="103"/>
      <c r="Q80" s="110"/>
      <c r="R80" s="94"/>
      <c r="S80" s="5"/>
      <c r="T80" s="5"/>
      <c r="U80" s="3"/>
      <c r="V80" s="182"/>
      <c r="W80" s="164"/>
      <c r="X80" s="121"/>
      <c r="Y80" s="15"/>
      <c r="Z80" s="123"/>
      <c r="AA80" s="114" t="e">
        <f t="shared" si="9"/>
        <v>#DIV/0!</v>
      </c>
      <c r="AB80" s="13" t="e">
        <f t="shared" si="10"/>
        <v>#DIV/0!</v>
      </c>
      <c r="AC80" s="12">
        <v>0.2</v>
      </c>
      <c r="AD80" s="12">
        <v>0.8</v>
      </c>
      <c r="AE80" s="13" t="e">
        <f t="shared" si="11"/>
        <v>#DIV/0!</v>
      </c>
      <c r="AF80" s="13" t="e">
        <f t="shared" si="12"/>
        <v>#DIV/0!</v>
      </c>
      <c r="AG80" s="47" t="e">
        <f t="shared" si="13"/>
        <v>#DIV/0!</v>
      </c>
      <c r="AH80" s="157"/>
      <c r="AI80" s="150"/>
    </row>
    <row r="81" spans="1:35" ht="15" thickBot="1" x14ac:dyDescent="0.35">
      <c r="A81" s="168"/>
      <c r="B81" s="171"/>
      <c r="C81" s="174"/>
      <c r="D81" s="177"/>
      <c r="E81" s="89"/>
      <c r="F81" s="36"/>
      <c r="G81" s="89"/>
      <c r="H81" s="180"/>
      <c r="I81" s="37"/>
      <c r="J81" s="89"/>
      <c r="K81" s="38">
        <v>7</v>
      </c>
      <c r="L81" s="89"/>
      <c r="M81" s="39"/>
      <c r="N81" s="39"/>
      <c r="O81" s="132"/>
      <c r="P81" s="103"/>
      <c r="Q81" s="111"/>
      <c r="R81" s="95"/>
      <c r="S81" s="40"/>
      <c r="T81" s="40"/>
      <c r="U81" s="41"/>
      <c r="V81" s="183"/>
      <c r="W81" s="165"/>
      <c r="X81" s="124"/>
      <c r="Y81" s="42"/>
      <c r="Z81" s="125"/>
      <c r="AA81" s="115" t="e">
        <f t="shared" si="9"/>
        <v>#DIV/0!</v>
      </c>
      <c r="AB81" s="43" t="e">
        <f t="shared" si="10"/>
        <v>#DIV/0!</v>
      </c>
      <c r="AC81" s="44">
        <v>0.2</v>
      </c>
      <c r="AD81" s="44">
        <v>0.8</v>
      </c>
      <c r="AE81" s="43" t="e">
        <f t="shared" si="11"/>
        <v>#DIV/0!</v>
      </c>
      <c r="AF81" s="43" t="e">
        <f t="shared" si="12"/>
        <v>#DIV/0!</v>
      </c>
      <c r="AG81" s="48" t="e">
        <f t="shared" si="13"/>
        <v>#DIV/0!</v>
      </c>
      <c r="AH81" s="158"/>
      <c r="AI81" s="151"/>
    </row>
    <row r="82" spans="1:35" x14ac:dyDescent="0.3">
      <c r="A82" s="166">
        <v>15</v>
      </c>
      <c r="B82" s="169"/>
      <c r="C82" s="172"/>
      <c r="D82" s="175"/>
      <c r="E82" s="87"/>
      <c r="F82" s="18"/>
      <c r="G82" s="87"/>
      <c r="H82" s="178">
        <f>SUM(I82:I88)</f>
        <v>0</v>
      </c>
      <c r="I82" s="19"/>
      <c r="J82" s="87"/>
      <c r="K82" s="20">
        <v>1</v>
      </c>
      <c r="L82" s="87"/>
      <c r="M82" s="21"/>
      <c r="N82" s="21"/>
      <c r="O82" s="133"/>
      <c r="P82" s="103"/>
      <c r="Q82" s="109"/>
      <c r="R82" s="96"/>
      <c r="S82" s="22"/>
      <c r="T82" s="22"/>
      <c r="U82" s="23"/>
      <c r="V82" s="181"/>
      <c r="W82" s="163"/>
      <c r="X82" s="126"/>
      <c r="Y82" s="24"/>
      <c r="Z82" s="127"/>
      <c r="AA82" s="116" t="e">
        <f t="shared" si="9"/>
        <v>#DIV/0!</v>
      </c>
      <c r="AB82" s="25" t="e">
        <f t="shared" si="10"/>
        <v>#DIV/0!</v>
      </c>
      <c r="AC82" s="26">
        <v>0.2</v>
      </c>
      <c r="AD82" s="26">
        <v>0.8</v>
      </c>
      <c r="AE82" s="25" t="e">
        <f t="shared" si="11"/>
        <v>#DIV/0!</v>
      </c>
      <c r="AF82" s="25" t="e">
        <f t="shared" si="12"/>
        <v>#DIV/0!</v>
      </c>
      <c r="AG82" s="49" t="e">
        <f t="shared" si="13"/>
        <v>#DIV/0!</v>
      </c>
      <c r="AH82" s="157" t="e">
        <f t="shared" ref="AH82" si="18">AVERAGEIF(AG82:AG88,"&lt;&gt;#¡DIV/0!")</f>
        <v>#DIV/0!</v>
      </c>
      <c r="AI82" s="150" t="e">
        <f>+C82*AH82</f>
        <v>#DIV/0!</v>
      </c>
    </row>
    <row r="83" spans="1:35" x14ac:dyDescent="0.3">
      <c r="A83" s="167"/>
      <c r="B83" s="170"/>
      <c r="C83" s="173"/>
      <c r="D83" s="176"/>
      <c r="E83" s="88"/>
      <c r="F83" s="6"/>
      <c r="G83" s="88"/>
      <c r="H83" s="179"/>
      <c r="I83" s="7"/>
      <c r="J83" s="88"/>
      <c r="K83" s="8">
        <v>2</v>
      </c>
      <c r="L83" s="88"/>
      <c r="M83" s="9"/>
      <c r="N83" s="9"/>
      <c r="O83" s="131"/>
      <c r="P83" s="103"/>
      <c r="Q83" s="110"/>
      <c r="R83" s="94"/>
      <c r="S83" s="5"/>
      <c r="T83" s="5"/>
      <c r="U83" s="3"/>
      <c r="V83" s="182"/>
      <c r="W83" s="164"/>
      <c r="X83" s="121"/>
      <c r="Y83" s="15"/>
      <c r="Z83" s="122"/>
      <c r="AA83" s="114" t="e">
        <f t="shared" si="9"/>
        <v>#DIV/0!</v>
      </c>
      <c r="AB83" s="13" t="e">
        <f t="shared" si="10"/>
        <v>#DIV/0!</v>
      </c>
      <c r="AC83" s="12">
        <v>0.2</v>
      </c>
      <c r="AD83" s="12">
        <v>0.8</v>
      </c>
      <c r="AE83" s="13" t="e">
        <f t="shared" si="11"/>
        <v>#DIV/0!</v>
      </c>
      <c r="AF83" s="13" t="e">
        <f t="shared" si="12"/>
        <v>#DIV/0!</v>
      </c>
      <c r="AG83" s="47" t="e">
        <f t="shared" si="13"/>
        <v>#DIV/0!</v>
      </c>
      <c r="AH83" s="157"/>
      <c r="AI83" s="150"/>
    </row>
    <row r="84" spans="1:35" x14ac:dyDescent="0.3">
      <c r="A84" s="167"/>
      <c r="B84" s="170"/>
      <c r="C84" s="173"/>
      <c r="D84" s="176"/>
      <c r="E84" s="88"/>
      <c r="F84" s="6"/>
      <c r="G84" s="88"/>
      <c r="H84" s="179"/>
      <c r="I84" s="7"/>
      <c r="J84" s="88"/>
      <c r="K84" s="8">
        <v>3</v>
      </c>
      <c r="L84" s="88"/>
      <c r="M84" s="9"/>
      <c r="N84" s="9"/>
      <c r="O84" s="131"/>
      <c r="P84" s="103"/>
      <c r="Q84" s="110"/>
      <c r="R84" s="94"/>
      <c r="S84" s="5"/>
      <c r="T84" s="5"/>
      <c r="U84" s="3"/>
      <c r="V84" s="182"/>
      <c r="W84" s="164"/>
      <c r="X84" s="121"/>
      <c r="Y84" s="15"/>
      <c r="Z84" s="123"/>
      <c r="AA84" s="114" t="e">
        <f t="shared" si="9"/>
        <v>#DIV/0!</v>
      </c>
      <c r="AB84" s="13" t="e">
        <f t="shared" si="10"/>
        <v>#DIV/0!</v>
      </c>
      <c r="AC84" s="12">
        <v>0.2</v>
      </c>
      <c r="AD84" s="12">
        <v>0.8</v>
      </c>
      <c r="AE84" s="13" t="e">
        <f t="shared" si="11"/>
        <v>#DIV/0!</v>
      </c>
      <c r="AF84" s="13" t="e">
        <f t="shared" si="12"/>
        <v>#DIV/0!</v>
      </c>
      <c r="AG84" s="47" t="e">
        <f t="shared" si="13"/>
        <v>#DIV/0!</v>
      </c>
      <c r="AH84" s="157"/>
      <c r="AI84" s="150"/>
    </row>
    <row r="85" spans="1:35" x14ac:dyDescent="0.3">
      <c r="A85" s="167"/>
      <c r="B85" s="170"/>
      <c r="C85" s="173"/>
      <c r="D85" s="176"/>
      <c r="E85" s="88"/>
      <c r="F85" s="6"/>
      <c r="G85" s="88"/>
      <c r="H85" s="179"/>
      <c r="I85" s="7"/>
      <c r="J85" s="88"/>
      <c r="K85" s="8">
        <v>4</v>
      </c>
      <c r="L85" s="88"/>
      <c r="M85" s="9"/>
      <c r="N85" s="9"/>
      <c r="O85" s="131"/>
      <c r="P85" s="103"/>
      <c r="Q85" s="110"/>
      <c r="R85" s="94"/>
      <c r="S85" s="5"/>
      <c r="T85" s="5"/>
      <c r="U85" s="3"/>
      <c r="V85" s="182"/>
      <c r="W85" s="164"/>
      <c r="X85" s="121"/>
      <c r="Y85" s="15"/>
      <c r="Z85" s="123"/>
      <c r="AA85" s="114" t="e">
        <f t="shared" si="9"/>
        <v>#DIV/0!</v>
      </c>
      <c r="AB85" s="13" t="e">
        <f t="shared" si="10"/>
        <v>#DIV/0!</v>
      </c>
      <c r="AC85" s="12">
        <v>0.2</v>
      </c>
      <c r="AD85" s="12">
        <v>0.8</v>
      </c>
      <c r="AE85" s="13" t="e">
        <f t="shared" si="11"/>
        <v>#DIV/0!</v>
      </c>
      <c r="AF85" s="13" t="e">
        <f t="shared" si="12"/>
        <v>#DIV/0!</v>
      </c>
      <c r="AG85" s="47" t="e">
        <f t="shared" si="13"/>
        <v>#DIV/0!</v>
      </c>
      <c r="AH85" s="157"/>
      <c r="AI85" s="150"/>
    </row>
    <row r="86" spans="1:35" x14ac:dyDescent="0.3">
      <c r="A86" s="167"/>
      <c r="B86" s="170"/>
      <c r="C86" s="173"/>
      <c r="D86" s="176"/>
      <c r="E86" s="88"/>
      <c r="F86" s="6"/>
      <c r="G86" s="88"/>
      <c r="H86" s="179"/>
      <c r="I86" s="7"/>
      <c r="J86" s="88"/>
      <c r="K86" s="8">
        <v>5</v>
      </c>
      <c r="L86" s="88"/>
      <c r="M86" s="9"/>
      <c r="N86" s="9"/>
      <c r="O86" s="131"/>
      <c r="P86" s="103"/>
      <c r="Q86" s="110"/>
      <c r="R86" s="94"/>
      <c r="S86" s="5"/>
      <c r="T86" s="5"/>
      <c r="U86" s="3"/>
      <c r="V86" s="182"/>
      <c r="W86" s="164"/>
      <c r="X86" s="121"/>
      <c r="Y86" s="15"/>
      <c r="Z86" s="123"/>
      <c r="AA86" s="114" t="e">
        <f t="shared" si="9"/>
        <v>#DIV/0!</v>
      </c>
      <c r="AB86" s="13" t="e">
        <f t="shared" si="10"/>
        <v>#DIV/0!</v>
      </c>
      <c r="AC86" s="12">
        <v>0.2</v>
      </c>
      <c r="AD86" s="12">
        <v>0.8</v>
      </c>
      <c r="AE86" s="13" t="e">
        <f t="shared" si="11"/>
        <v>#DIV/0!</v>
      </c>
      <c r="AF86" s="13" t="e">
        <f t="shared" si="12"/>
        <v>#DIV/0!</v>
      </c>
      <c r="AG86" s="47" t="e">
        <f t="shared" si="13"/>
        <v>#DIV/0!</v>
      </c>
      <c r="AH86" s="157"/>
      <c r="AI86" s="150"/>
    </row>
    <row r="87" spans="1:35" x14ac:dyDescent="0.3">
      <c r="A87" s="167"/>
      <c r="B87" s="170"/>
      <c r="C87" s="173"/>
      <c r="D87" s="176"/>
      <c r="E87" s="88"/>
      <c r="F87" s="6"/>
      <c r="G87" s="88"/>
      <c r="H87" s="179"/>
      <c r="I87" s="7"/>
      <c r="J87" s="88"/>
      <c r="K87" s="8">
        <v>6</v>
      </c>
      <c r="L87" s="88"/>
      <c r="M87" s="9"/>
      <c r="N87" s="9"/>
      <c r="O87" s="131"/>
      <c r="P87" s="103"/>
      <c r="Q87" s="110"/>
      <c r="R87" s="94"/>
      <c r="S87" s="5"/>
      <c r="T87" s="5"/>
      <c r="U87" s="3"/>
      <c r="V87" s="182"/>
      <c r="W87" s="164"/>
      <c r="X87" s="121"/>
      <c r="Y87" s="15"/>
      <c r="Z87" s="123"/>
      <c r="AA87" s="114" t="e">
        <f t="shared" si="9"/>
        <v>#DIV/0!</v>
      </c>
      <c r="AB87" s="13" t="e">
        <f t="shared" si="10"/>
        <v>#DIV/0!</v>
      </c>
      <c r="AC87" s="12">
        <v>0.2</v>
      </c>
      <c r="AD87" s="12">
        <v>0.8</v>
      </c>
      <c r="AE87" s="13" t="e">
        <f t="shared" si="11"/>
        <v>#DIV/0!</v>
      </c>
      <c r="AF87" s="13" t="e">
        <f t="shared" si="12"/>
        <v>#DIV/0!</v>
      </c>
      <c r="AG87" s="47" t="e">
        <f t="shared" si="13"/>
        <v>#DIV/0!</v>
      </c>
      <c r="AH87" s="157"/>
      <c r="AI87" s="150"/>
    </row>
    <row r="88" spans="1:35" ht="15" thickBot="1" x14ac:dyDescent="0.35">
      <c r="A88" s="168"/>
      <c r="B88" s="171"/>
      <c r="C88" s="174"/>
      <c r="D88" s="177"/>
      <c r="E88" s="89"/>
      <c r="F88" s="36"/>
      <c r="G88" s="89"/>
      <c r="H88" s="180"/>
      <c r="I88" s="37"/>
      <c r="J88" s="89"/>
      <c r="K88" s="38">
        <v>7</v>
      </c>
      <c r="L88" s="89"/>
      <c r="M88" s="39"/>
      <c r="N88" s="39"/>
      <c r="O88" s="132"/>
      <c r="P88" s="103"/>
      <c r="Q88" s="111"/>
      <c r="R88" s="95"/>
      <c r="S88" s="40"/>
      <c r="T88" s="40"/>
      <c r="U88" s="41"/>
      <c r="V88" s="183"/>
      <c r="W88" s="165"/>
      <c r="X88" s="124"/>
      <c r="Y88" s="42"/>
      <c r="Z88" s="125"/>
      <c r="AA88" s="115" t="e">
        <f t="shared" si="9"/>
        <v>#DIV/0!</v>
      </c>
      <c r="AB88" s="43" t="e">
        <f t="shared" si="10"/>
        <v>#DIV/0!</v>
      </c>
      <c r="AC88" s="44">
        <v>0.2</v>
      </c>
      <c r="AD88" s="44">
        <v>0.8</v>
      </c>
      <c r="AE88" s="43" t="e">
        <f t="shared" si="11"/>
        <v>#DIV/0!</v>
      </c>
      <c r="AF88" s="43" t="e">
        <f t="shared" si="12"/>
        <v>#DIV/0!</v>
      </c>
      <c r="AG88" s="48" t="e">
        <f t="shared" si="13"/>
        <v>#DIV/0!</v>
      </c>
      <c r="AH88" s="158"/>
      <c r="AI88" s="151"/>
    </row>
    <row r="89" spans="1:35" x14ac:dyDescent="0.3">
      <c r="A89" s="166">
        <v>16</v>
      </c>
      <c r="B89" s="169"/>
      <c r="C89" s="172"/>
      <c r="D89" s="175"/>
      <c r="E89" s="87"/>
      <c r="F89" s="18"/>
      <c r="G89" s="87"/>
      <c r="H89" s="178">
        <f>SUM(I89:I95)</f>
        <v>0</v>
      </c>
      <c r="I89" s="19"/>
      <c r="J89" s="87"/>
      <c r="K89" s="20">
        <v>1</v>
      </c>
      <c r="L89" s="87"/>
      <c r="M89" s="21"/>
      <c r="N89" s="21"/>
      <c r="O89" s="133"/>
      <c r="P89" s="103"/>
      <c r="Q89" s="109"/>
      <c r="R89" s="96"/>
      <c r="S89" s="22"/>
      <c r="T89" s="22"/>
      <c r="U89" s="23"/>
      <c r="V89" s="181"/>
      <c r="W89" s="163"/>
      <c r="X89" s="126"/>
      <c r="Y89" s="24"/>
      <c r="Z89" s="127"/>
      <c r="AA89" s="116" t="e">
        <f t="shared" si="9"/>
        <v>#DIV/0!</v>
      </c>
      <c r="AB89" s="25" t="e">
        <f t="shared" si="10"/>
        <v>#DIV/0!</v>
      </c>
      <c r="AC89" s="26">
        <v>0.2</v>
      </c>
      <c r="AD89" s="26">
        <v>0.8</v>
      </c>
      <c r="AE89" s="25" t="e">
        <f t="shared" si="11"/>
        <v>#DIV/0!</v>
      </c>
      <c r="AF89" s="25" t="e">
        <f t="shared" si="12"/>
        <v>#DIV/0!</v>
      </c>
      <c r="AG89" s="49" t="e">
        <f t="shared" si="13"/>
        <v>#DIV/0!</v>
      </c>
      <c r="AH89" s="157" t="e">
        <f t="shared" ref="AH89" si="19">AVERAGEIF(AG89:AG95,"&lt;&gt;#¡DIV/0!")</f>
        <v>#DIV/0!</v>
      </c>
      <c r="AI89" s="150" t="e">
        <f>+C89*AH89</f>
        <v>#DIV/0!</v>
      </c>
    </row>
    <row r="90" spans="1:35" x14ac:dyDescent="0.3">
      <c r="A90" s="167"/>
      <c r="B90" s="170"/>
      <c r="C90" s="173"/>
      <c r="D90" s="176"/>
      <c r="E90" s="88"/>
      <c r="F90" s="6"/>
      <c r="G90" s="88"/>
      <c r="H90" s="179"/>
      <c r="I90" s="7"/>
      <c r="J90" s="88"/>
      <c r="K90" s="8">
        <v>2</v>
      </c>
      <c r="L90" s="88"/>
      <c r="M90" s="9"/>
      <c r="N90" s="9"/>
      <c r="O90" s="131"/>
      <c r="P90" s="103"/>
      <c r="Q90" s="110"/>
      <c r="R90" s="94"/>
      <c r="S90" s="5"/>
      <c r="T90" s="5"/>
      <c r="U90" s="3"/>
      <c r="V90" s="182"/>
      <c r="W90" s="164"/>
      <c r="X90" s="121"/>
      <c r="Y90" s="15"/>
      <c r="Z90" s="122"/>
      <c r="AA90" s="114" t="e">
        <f t="shared" si="9"/>
        <v>#DIV/0!</v>
      </c>
      <c r="AB90" s="13" t="e">
        <f t="shared" si="10"/>
        <v>#DIV/0!</v>
      </c>
      <c r="AC90" s="12">
        <v>0.2</v>
      </c>
      <c r="AD90" s="12">
        <v>0.8</v>
      </c>
      <c r="AE90" s="13" t="e">
        <f t="shared" si="11"/>
        <v>#DIV/0!</v>
      </c>
      <c r="AF90" s="13" t="e">
        <f t="shared" si="12"/>
        <v>#DIV/0!</v>
      </c>
      <c r="AG90" s="47" t="e">
        <f t="shared" si="13"/>
        <v>#DIV/0!</v>
      </c>
      <c r="AH90" s="157"/>
      <c r="AI90" s="150"/>
    </row>
    <row r="91" spans="1:35" x14ac:dyDescent="0.3">
      <c r="A91" s="167"/>
      <c r="B91" s="170"/>
      <c r="C91" s="173"/>
      <c r="D91" s="176"/>
      <c r="E91" s="88"/>
      <c r="F91" s="6"/>
      <c r="G91" s="88"/>
      <c r="H91" s="179"/>
      <c r="I91" s="7"/>
      <c r="J91" s="88"/>
      <c r="K91" s="8">
        <v>3</v>
      </c>
      <c r="L91" s="88"/>
      <c r="M91" s="9"/>
      <c r="N91" s="9"/>
      <c r="O91" s="131"/>
      <c r="P91" s="103"/>
      <c r="Q91" s="110"/>
      <c r="R91" s="94"/>
      <c r="S91" s="5"/>
      <c r="T91" s="5"/>
      <c r="U91" s="3"/>
      <c r="V91" s="182"/>
      <c r="W91" s="164"/>
      <c r="X91" s="121"/>
      <c r="Y91" s="15"/>
      <c r="Z91" s="123"/>
      <c r="AA91" s="114" t="e">
        <f t="shared" si="9"/>
        <v>#DIV/0!</v>
      </c>
      <c r="AB91" s="13" t="e">
        <f t="shared" si="10"/>
        <v>#DIV/0!</v>
      </c>
      <c r="AC91" s="12">
        <v>0.2</v>
      </c>
      <c r="AD91" s="12">
        <v>0.8</v>
      </c>
      <c r="AE91" s="13" t="e">
        <f t="shared" si="11"/>
        <v>#DIV/0!</v>
      </c>
      <c r="AF91" s="13" t="e">
        <f t="shared" si="12"/>
        <v>#DIV/0!</v>
      </c>
      <c r="AG91" s="47" t="e">
        <f t="shared" si="13"/>
        <v>#DIV/0!</v>
      </c>
      <c r="AH91" s="157"/>
      <c r="AI91" s="150"/>
    </row>
    <row r="92" spans="1:35" x14ac:dyDescent="0.3">
      <c r="A92" s="167"/>
      <c r="B92" s="170"/>
      <c r="C92" s="173"/>
      <c r="D92" s="176"/>
      <c r="E92" s="88"/>
      <c r="F92" s="6"/>
      <c r="G92" s="88"/>
      <c r="H92" s="179"/>
      <c r="I92" s="7"/>
      <c r="J92" s="88"/>
      <c r="K92" s="8">
        <v>4</v>
      </c>
      <c r="L92" s="88"/>
      <c r="M92" s="9"/>
      <c r="N92" s="9"/>
      <c r="O92" s="131"/>
      <c r="P92" s="103"/>
      <c r="Q92" s="110"/>
      <c r="R92" s="94"/>
      <c r="S92" s="5"/>
      <c r="T92" s="5"/>
      <c r="U92" s="3"/>
      <c r="V92" s="182"/>
      <c r="W92" s="164"/>
      <c r="X92" s="121"/>
      <c r="Y92" s="15"/>
      <c r="Z92" s="123"/>
      <c r="AA92" s="114" t="e">
        <f t="shared" si="9"/>
        <v>#DIV/0!</v>
      </c>
      <c r="AB92" s="13" t="e">
        <f t="shared" si="10"/>
        <v>#DIV/0!</v>
      </c>
      <c r="AC92" s="12">
        <v>0.2</v>
      </c>
      <c r="AD92" s="12">
        <v>0.8</v>
      </c>
      <c r="AE92" s="13" t="e">
        <f t="shared" si="11"/>
        <v>#DIV/0!</v>
      </c>
      <c r="AF92" s="13" t="e">
        <f t="shared" si="12"/>
        <v>#DIV/0!</v>
      </c>
      <c r="AG92" s="47" t="e">
        <f t="shared" si="13"/>
        <v>#DIV/0!</v>
      </c>
      <c r="AH92" s="157"/>
      <c r="AI92" s="150"/>
    </row>
    <row r="93" spans="1:35" x14ac:dyDescent="0.3">
      <c r="A93" s="167"/>
      <c r="B93" s="170"/>
      <c r="C93" s="173"/>
      <c r="D93" s="176"/>
      <c r="E93" s="88"/>
      <c r="F93" s="6"/>
      <c r="G93" s="88"/>
      <c r="H93" s="179"/>
      <c r="I93" s="7"/>
      <c r="J93" s="88"/>
      <c r="K93" s="8">
        <v>5</v>
      </c>
      <c r="L93" s="88"/>
      <c r="M93" s="9"/>
      <c r="N93" s="9"/>
      <c r="O93" s="131"/>
      <c r="P93" s="103"/>
      <c r="Q93" s="110"/>
      <c r="R93" s="94"/>
      <c r="S93" s="5"/>
      <c r="T93" s="5"/>
      <c r="U93" s="3"/>
      <c r="V93" s="182"/>
      <c r="W93" s="164"/>
      <c r="X93" s="121"/>
      <c r="Y93" s="15"/>
      <c r="Z93" s="123"/>
      <c r="AA93" s="114" t="e">
        <f t="shared" si="9"/>
        <v>#DIV/0!</v>
      </c>
      <c r="AB93" s="13" t="e">
        <f t="shared" si="10"/>
        <v>#DIV/0!</v>
      </c>
      <c r="AC93" s="12">
        <v>0.2</v>
      </c>
      <c r="AD93" s="12">
        <v>0.8</v>
      </c>
      <c r="AE93" s="13" t="e">
        <f t="shared" si="11"/>
        <v>#DIV/0!</v>
      </c>
      <c r="AF93" s="13" t="e">
        <f t="shared" si="12"/>
        <v>#DIV/0!</v>
      </c>
      <c r="AG93" s="47" t="e">
        <f t="shared" si="13"/>
        <v>#DIV/0!</v>
      </c>
      <c r="AH93" s="157"/>
      <c r="AI93" s="150"/>
    </row>
    <row r="94" spans="1:35" x14ac:dyDescent="0.3">
      <c r="A94" s="167"/>
      <c r="B94" s="170"/>
      <c r="C94" s="173"/>
      <c r="D94" s="176"/>
      <c r="E94" s="88"/>
      <c r="F94" s="6"/>
      <c r="G94" s="88"/>
      <c r="H94" s="179"/>
      <c r="I94" s="7"/>
      <c r="J94" s="88"/>
      <c r="K94" s="8">
        <v>6</v>
      </c>
      <c r="L94" s="88"/>
      <c r="M94" s="9"/>
      <c r="N94" s="9"/>
      <c r="O94" s="131"/>
      <c r="P94" s="103"/>
      <c r="Q94" s="110"/>
      <c r="R94" s="94"/>
      <c r="S94" s="5"/>
      <c r="T94" s="5"/>
      <c r="U94" s="3"/>
      <c r="V94" s="182"/>
      <c r="W94" s="164"/>
      <c r="X94" s="121"/>
      <c r="Y94" s="15"/>
      <c r="Z94" s="123"/>
      <c r="AA94" s="114" t="e">
        <f t="shared" si="9"/>
        <v>#DIV/0!</v>
      </c>
      <c r="AB94" s="13" t="e">
        <f t="shared" si="10"/>
        <v>#DIV/0!</v>
      </c>
      <c r="AC94" s="12">
        <v>0.2</v>
      </c>
      <c r="AD94" s="12">
        <v>0.8</v>
      </c>
      <c r="AE94" s="13" t="e">
        <f t="shared" si="11"/>
        <v>#DIV/0!</v>
      </c>
      <c r="AF94" s="13" t="e">
        <f t="shared" si="12"/>
        <v>#DIV/0!</v>
      </c>
      <c r="AG94" s="47" t="e">
        <f t="shared" si="13"/>
        <v>#DIV/0!</v>
      </c>
      <c r="AH94" s="157"/>
      <c r="AI94" s="150"/>
    </row>
    <row r="95" spans="1:35" ht="15" thickBot="1" x14ac:dyDescent="0.35">
      <c r="A95" s="168"/>
      <c r="B95" s="171"/>
      <c r="C95" s="174"/>
      <c r="D95" s="177"/>
      <c r="E95" s="89"/>
      <c r="F95" s="36"/>
      <c r="G95" s="89"/>
      <c r="H95" s="180"/>
      <c r="I95" s="37"/>
      <c r="J95" s="89"/>
      <c r="K95" s="38">
        <v>7</v>
      </c>
      <c r="L95" s="89"/>
      <c r="M95" s="39"/>
      <c r="N95" s="39"/>
      <c r="O95" s="132"/>
      <c r="P95" s="103"/>
      <c r="Q95" s="111"/>
      <c r="R95" s="95"/>
      <c r="S95" s="40"/>
      <c r="T95" s="40"/>
      <c r="U95" s="41"/>
      <c r="V95" s="183"/>
      <c r="W95" s="165"/>
      <c r="X95" s="124"/>
      <c r="Y95" s="42"/>
      <c r="Z95" s="125"/>
      <c r="AA95" s="115" t="e">
        <f t="shared" si="9"/>
        <v>#DIV/0!</v>
      </c>
      <c r="AB95" s="43" t="e">
        <f t="shared" si="10"/>
        <v>#DIV/0!</v>
      </c>
      <c r="AC95" s="44">
        <v>0.2</v>
      </c>
      <c r="AD95" s="44">
        <v>0.8</v>
      </c>
      <c r="AE95" s="43" t="e">
        <f t="shared" si="11"/>
        <v>#DIV/0!</v>
      </c>
      <c r="AF95" s="43" t="e">
        <f t="shared" si="12"/>
        <v>#DIV/0!</v>
      </c>
      <c r="AG95" s="48" t="e">
        <f t="shared" si="13"/>
        <v>#DIV/0!</v>
      </c>
      <c r="AH95" s="158"/>
      <c r="AI95" s="151"/>
    </row>
    <row r="96" spans="1:35" x14ac:dyDescent="0.3">
      <c r="A96" s="166">
        <v>17</v>
      </c>
      <c r="B96" s="169"/>
      <c r="C96" s="172"/>
      <c r="D96" s="175"/>
      <c r="E96" s="87"/>
      <c r="F96" s="18"/>
      <c r="G96" s="87"/>
      <c r="H96" s="178">
        <f>SUM(I96:I102)</f>
        <v>0</v>
      </c>
      <c r="I96" s="19"/>
      <c r="J96" s="87"/>
      <c r="K96" s="20">
        <v>1</v>
      </c>
      <c r="L96" s="87"/>
      <c r="M96" s="21"/>
      <c r="N96" s="21"/>
      <c r="O96" s="133"/>
      <c r="P96" s="103"/>
      <c r="Q96" s="109"/>
      <c r="R96" s="96"/>
      <c r="S96" s="22"/>
      <c r="T96" s="22"/>
      <c r="U96" s="23"/>
      <c r="V96" s="181"/>
      <c r="W96" s="163"/>
      <c r="X96" s="126"/>
      <c r="Y96" s="24"/>
      <c r="Z96" s="127"/>
      <c r="AA96" s="116" t="e">
        <f t="shared" si="9"/>
        <v>#DIV/0!</v>
      </c>
      <c r="AB96" s="25" t="e">
        <f t="shared" si="10"/>
        <v>#DIV/0!</v>
      </c>
      <c r="AC96" s="26">
        <v>0.2</v>
      </c>
      <c r="AD96" s="26">
        <v>0.8</v>
      </c>
      <c r="AE96" s="25" t="e">
        <f t="shared" si="11"/>
        <v>#DIV/0!</v>
      </c>
      <c r="AF96" s="25" t="e">
        <f t="shared" si="12"/>
        <v>#DIV/0!</v>
      </c>
      <c r="AG96" s="49" t="e">
        <f t="shared" si="13"/>
        <v>#DIV/0!</v>
      </c>
      <c r="AH96" s="157" t="e">
        <f t="shared" ref="AH96" si="20">AVERAGEIF(AG96:AG102,"&lt;&gt;#¡DIV/0!")</f>
        <v>#DIV/0!</v>
      </c>
      <c r="AI96" s="150" t="e">
        <f>+C96*AH96</f>
        <v>#DIV/0!</v>
      </c>
    </row>
    <row r="97" spans="1:35" x14ac:dyDescent="0.3">
      <c r="A97" s="167"/>
      <c r="B97" s="170"/>
      <c r="C97" s="173"/>
      <c r="D97" s="176"/>
      <c r="E97" s="88"/>
      <c r="F97" s="6"/>
      <c r="G97" s="88"/>
      <c r="H97" s="179"/>
      <c r="I97" s="7"/>
      <c r="J97" s="88"/>
      <c r="K97" s="8">
        <v>2</v>
      </c>
      <c r="L97" s="88"/>
      <c r="M97" s="9"/>
      <c r="N97" s="9"/>
      <c r="O97" s="131"/>
      <c r="P97" s="103"/>
      <c r="Q97" s="110"/>
      <c r="R97" s="94"/>
      <c r="S97" s="5"/>
      <c r="T97" s="5"/>
      <c r="U97" s="3"/>
      <c r="V97" s="182"/>
      <c r="W97" s="164"/>
      <c r="X97" s="121"/>
      <c r="Y97" s="15"/>
      <c r="Z97" s="122"/>
      <c r="AA97" s="114" t="e">
        <f t="shared" si="9"/>
        <v>#DIV/0!</v>
      </c>
      <c r="AB97" s="13" t="e">
        <f t="shared" si="10"/>
        <v>#DIV/0!</v>
      </c>
      <c r="AC97" s="12">
        <v>0.2</v>
      </c>
      <c r="AD97" s="12">
        <v>0.8</v>
      </c>
      <c r="AE97" s="13" t="e">
        <f t="shared" si="11"/>
        <v>#DIV/0!</v>
      </c>
      <c r="AF97" s="13" t="e">
        <f t="shared" si="12"/>
        <v>#DIV/0!</v>
      </c>
      <c r="AG97" s="47" t="e">
        <f t="shared" si="13"/>
        <v>#DIV/0!</v>
      </c>
      <c r="AH97" s="157"/>
      <c r="AI97" s="150"/>
    </row>
    <row r="98" spans="1:35" x14ac:dyDescent="0.3">
      <c r="A98" s="167"/>
      <c r="B98" s="170"/>
      <c r="C98" s="173"/>
      <c r="D98" s="176"/>
      <c r="E98" s="88"/>
      <c r="F98" s="6"/>
      <c r="G98" s="88"/>
      <c r="H98" s="179"/>
      <c r="I98" s="7"/>
      <c r="J98" s="88"/>
      <c r="K98" s="8">
        <v>3</v>
      </c>
      <c r="L98" s="88"/>
      <c r="M98" s="9"/>
      <c r="N98" s="9"/>
      <c r="O98" s="131"/>
      <c r="P98" s="103"/>
      <c r="Q98" s="110"/>
      <c r="R98" s="94"/>
      <c r="S98" s="5"/>
      <c r="T98" s="5"/>
      <c r="U98" s="3"/>
      <c r="V98" s="182"/>
      <c r="W98" s="164"/>
      <c r="X98" s="121"/>
      <c r="Y98" s="15"/>
      <c r="Z98" s="123"/>
      <c r="AA98" s="114" t="e">
        <f t="shared" si="9"/>
        <v>#DIV/0!</v>
      </c>
      <c r="AB98" s="13" t="e">
        <f t="shared" si="10"/>
        <v>#DIV/0!</v>
      </c>
      <c r="AC98" s="12">
        <v>0.2</v>
      </c>
      <c r="AD98" s="12">
        <v>0.8</v>
      </c>
      <c r="AE98" s="13" t="e">
        <f t="shared" si="11"/>
        <v>#DIV/0!</v>
      </c>
      <c r="AF98" s="13" t="e">
        <f t="shared" si="12"/>
        <v>#DIV/0!</v>
      </c>
      <c r="AG98" s="47" t="e">
        <f t="shared" si="13"/>
        <v>#DIV/0!</v>
      </c>
      <c r="AH98" s="157"/>
      <c r="AI98" s="150"/>
    </row>
    <row r="99" spans="1:35" x14ac:dyDescent="0.3">
      <c r="A99" s="167"/>
      <c r="B99" s="170"/>
      <c r="C99" s="173"/>
      <c r="D99" s="176"/>
      <c r="E99" s="88"/>
      <c r="F99" s="6"/>
      <c r="G99" s="88"/>
      <c r="H99" s="179"/>
      <c r="I99" s="7"/>
      <c r="J99" s="88"/>
      <c r="K99" s="8">
        <v>4</v>
      </c>
      <c r="L99" s="88"/>
      <c r="M99" s="9"/>
      <c r="N99" s="9"/>
      <c r="O99" s="131"/>
      <c r="P99" s="103"/>
      <c r="Q99" s="110"/>
      <c r="R99" s="94"/>
      <c r="S99" s="5"/>
      <c r="T99" s="5"/>
      <c r="U99" s="3"/>
      <c r="V99" s="182"/>
      <c r="W99" s="164"/>
      <c r="X99" s="121"/>
      <c r="Y99" s="15"/>
      <c r="Z99" s="123"/>
      <c r="AA99" s="114" t="e">
        <f t="shared" si="9"/>
        <v>#DIV/0!</v>
      </c>
      <c r="AB99" s="13" t="e">
        <f t="shared" si="10"/>
        <v>#DIV/0!</v>
      </c>
      <c r="AC99" s="12">
        <v>0.2</v>
      </c>
      <c r="AD99" s="12">
        <v>0.8</v>
      </c>
      <c r="AE99" s="13" t="e">
        <f t="shared" si="11"/>
        <v>#DIV/0!</v>
      </c>
      <c r="AF99" s="13" t="e">
        <f t="shared" si="12"/>
        <v>#DIV/0!</v>
      </c>
      <c r="AG99" s="47" t="e">
        <f t="shared" si="13"/>
        <v>#DIV/0!</v>
      </c>
      <c r="AH99" s="157"/>
      <c r="AI99" s="150"/>
    </row>
    <row r="100" spans="1:35" x14ac:dyDescent="0.3">
      <c r="A100" s="167"/>
      <c r="B100" s="170"/>
      <c r="C100" s="173"/>
      <c r="D100" s="176"/>
      <c r="E100" s="88"/>
      <c r="F100" s="6"/>
      <c r="G100" s="88"/>
      <c r="H100" s="179"/>
      <c r="I100" s="7"/>
      <c r="J100" s="88"/>
      <c r="K100" s="8">
        <v>5</v>
      </c>
      <c r="L100" s="88"/>
      <c r="M100" s="9"/>
      <c r="N100" s="9"/>
      <c r="O100" s="131"/>
      <c r="P100" s="103"/>
      <c r="Q100" s="110"/>
      <c r="R100" s="94"/>
      <c r="S100" s="5"/>
      <c r="T100" s="5"/>
      <c r="U100" s="3"/>
      <c r="V100" s="182"/>
      <c r="W100" s="164"/>
      <c r="X100" s="121"/>
      <c r="Y100" s="15"/>
      <c r="Z100" s="123"/>
      <c r="AA100" s="114" t="e">
        <f t="shared" si="9"/>
        <v>#DIV/0!</v>
      </c>
      <c r="AB100" s="13" t="e">
        <f t="shared" si="10"/>
        <v>#DIV/0!</v>
      </c>
      <c r="AC100" s="12">
        <v>0.2</v>
      </c>
      <c r="AD100" s="12">
        <v>0.8</v>
      </c>
      <c r="AE100" s="13" t="e">
        <f t="shared" si="11"/>
        <v>#DIV/0!</v>
      </c>
      <c r="AF100" s="13" t="e">
        <f t="shared" si="12"/>
        <v>#DIV/0!</v>
      </c>
      <c r="AG100" s="47" t="e">
        <f t="shared" si="13"/>
        <v>#DIV/0!</v>
      </c>
      <c r="AH100" s="157"/>
      <c r="AI100" s="150"/>
    </row>
    <row r="101" spans="1:35" x14ac:dyDescent="0.3">
      <c r="A101" s="167"/>
      <c r="B101" s="170"/>
      <c r="C101" s="173"/>
      <c r="D101" s="176"/>
      <c r="E101" s="88"/>
      <c r="F101" s="6"/>
      <c r="G101" s="88"/>
      <c r="H101" s="179"/>
      <c r="I101" s="7"/>
      <c r="J101" s="88"/>
      <c r="K101" s="8">
        <v>6</v>
      </c>
      <c r="L101" s="88"/>
      <c r="M101" s="9"/>
      <c r="N101" s="9"/>
      <c r="O101" s="131"/>
      <c r="P101" s="103"/>
      <c r="Q101" s="110"/>
      <c r="R101" s="94"/>
      <c r="S101" s="5"/>
      <c r="T101" s="5"/>
      <c r="U101" s="3"/>
      <c r="V101" s="182"/>
      <c r="W101" s="164"/>
      <c r="X101" s="121"/>
      <c r="Y101" s="15"/>
      <c r="Z101" s="123"/>
      <c r="AA101" s="114" t="e">
        <f t="shared" si="9"/>
        <v>#DIV/0!</v>
      </c>
      <c r="AB101" s="13" t="e">
        <f t="shared" si="10"/>
        <v>#DIV/0!</v>
      </c>
      <c r="AC101" s="12">
        <v>0.2</v>
      </c>
      <c r="AD101" s="12">
        <v>0.8</v>
      </c>
      <c r="AE101" s="13" t="e">
        <f t="shared" si="11"/>
        <v>#DIV/0!</v>
      </c>
      <c r="AF101" s="13" t="e">
        <f t="shared" si="12"/>
        <v>#DIV/0!</v>
      </c>
      <c r="AG101" s="47" t="e">
        <f t="shared" si="13"/>
        <v>#DIV/0!</v>
      </c>
      <c r="AH101" s="157"/>
      <c r="AI101" s="150"/>
    </row>
    <row r="102" spans="1:35" ht="15" thickBot="1" x14ac:dyDescent="0.35">
      <c r="A102" s="168"/>
      <c r="B102" s="171"/>
      <c r="C102" s="174"/>
      <c r="D102" s="177"/>
      <c r="E102" s="89"/>
      <c r="F102" s="36"/>
      <c r="G102" s="89"/>
      <c r="H102" s="180"/>
      <c r="I102" s="37"/>
      <c r="J102" s="89"/>
      <c r="K102" s="38">
        <v>7</v>
      </c>
      <c r="L102" s="89"/>
      <c r="M102" s="39"/>
      <c r="N102" s="39"/>
      <c r="O102" s="132"/>
      <c r="P102" s="103"/>
      <c r="Q102" s="111"/>
      <c r="R102" s="95"/>
      <c r="S102" s="40"/>
      <c r="T102" s="40"/>
      <c r="U102" s="41"/>
      <c r="V102" s="183"/>
      <c r="W102" s="165"/>
      <c r="X102" s="124"/>
      <c r="Y102" s="42"/>
      <c r="Z102" s="125"/>
      <c r="AA102" s="115" t="e">
        <f t="shared" si="9"/>
        <v>#DIV/0!</v>
      </c>
      <c r="AB102" s="43" t="e">
        <f t="shared" si="10"/>
        <v>#DIV/0!</v>
      </c>
      <c r="AC102" s="44">
        <v>0.2</v>
      </c>
      <c r="AD102" s="44">
        <v>0.8</v>
      </c>
      <c r="AE102" s="43" t="e">
        <f t="shared" si="11"/>
        <v>#DIV/0!</v>
      </c>
      <c r="AF102" s="43" t="e">
        <f t="shared" si="12"/>
        <v>#DIV/0!</v>
      </c>
      <c r="AG102" s="48" t="e">
        <f t="shared" si="13"/>
        <v>#DIV/0!</v>
      </c>
      <c r="AH102" s="158"/>
      <c r="AI102" s="151"/>
    </row>
    <row r="103" spans="1:35" x14ac:dyDescent="0.3">
      <c r="A103" s="166">
        <v>18</v>
      </c>
      <c r="B103" s="169"/>
      <c r="C103" s="172"/>
      <c r="D103" s="175"/>
      <c r="E103" s="87"/>
      <c r="F103" s="18"/>
      <c r="G103" s="87"/>
      <c r="H103" s="178">
        <f>SUM(I103:I109)</f>
        <v>0</v>
      </c>
      <c r="I103" s="19"/>
      <c r="J103" s="87"/>
      <c r="K103" s="20">
        <v>1</v>
      </c>
      <c r="L103" s="87"/>
      <c r="M103" s="21"/>
      <c r="N103" s="21"/>
      <c r="O103" s="133"/>
      <c r="P103" s="103"/>
      <c r="Q103" s="109"/>
      <c r="R103" s="96"/>
      <c r="S103" s="22"/>
      <c r="T103" s="22"/>
      <c r="U103" s="23"/>
      <c r="V103" s="181"/>
      <c r="W103" s="163"/>
      <c r="X103" s="126"/>
      <c r="Y103" s="24"/>
      <c r="Z103" s="127"/>
      <c r="AA103" s="116" t="e">
        <f t="shared" si="9"/>
        <v>#DIV/0!</v>
      </c>
      <c r="AB103" s="25" t="e">
        <f t="shared" si="10"/>
        <v>#DIV/0!</v>
      </c>
      <c r="AC103" s="26">
        <v>0.2</v>
      </c>
      <c r="AD103" s="26">
        <v>0.8</v>
      </c>
      <c r="AE103" s="25" t="e">
        <f t="shared" si="11"/>
        <v>#DIV/0!</v>
      </c>
      <c r="AF103" s="25" t="e">
        <f t="shared" si="12"/>
        <v>#DIV/0!</v>
      </c>
      <c r="AG103" s="49" t="e">
        <f t="shared" si="13"/>
        <v>#DIV/0!</v>
      </c>
      <c r="AH103" s="157" t="e">
        <f t="shared" ref="AH103" si="21">AVERAGEIF(AG103:AG109,"&lt;&gt;#¡DIV/0!")</f>
        <v>#DIV/0!</v>
      </c>
      <c r="AI103" s="150" t="e">
        <f>+C103*AH103</f>
        <v>#DIV/0!</v>
      </c>
    </row>
    <row r="104" spans="1:35" x14ac:dyDescent="0.3">
      <c r="A104" s="167"/>
      <c r="B104" s="170"/>
      <c r="C104" s="173"/>
      <c r="D104" s="176"/>
      <c r="E104" s="88"/>
      <c r="F104" s="6"/>
      <c r="G104" s="88"/>
      <c r="H104" s="179"/>
      <c r="I104" s="7"/>
      <c r="J104" s="88"/>
      <c r="K104" s="8">
        <v>2</v>
      </c>
      <c r="L104" s="88"/>
      <c r="M104" s="9"/>
      <c r="N104" s="9"/>
      <c r="O104" s="131"/>
      <c r="P104" s="103"/>
      <c r="Q104" s="110"/>
      <c r="R104" s="94"/>
      <c r="S104" s="5"/>
      <c r="T104" s="5"/>
      <c r="U104" s="3"/>
      <c r="V104" s="182"/>
      <c r="W104" s="164"/>
      <c r="X104" s="121"/>
      <c r="Y104" s="15"/>
      <c r="Z104" s="122"/>
      <c r="AA104" s="114" t="e">
        <f t="shared" si="9"/>
        <v>#DIV/0!</v>
      </c>
      <c r="AB104" s="13" t="e">
        <f t="shared" si="10"/>
        <v>#DIV/0!</v>
      </c>
      <c r="AC104" s="12">
        <v>0.2</v>
      </c>
      <c r="AD104" s="12">
        <v>0.8</v>
      </c>
      <c r="AE104" s="13" t="e">
        <f t="shared" si="11"/>
        <v>#DIV/0!</v>
      </c>
      <c r="AF104" s="13" t="e">
        <f t="shared" si="12"/>
        <v>#DIV/0!</v>
      </c>
      <c r="AG104" s="47" t="e">
        <f t="shared" si="13"/>
        <v>#DIV/0!</v>
      </c>
      <c r="AH104" s="157"/>
      <c r="AI104" s="150"/>
    </row>
    <row r="105" spans="1:35" x14ac:dyDescent="0.3">
      <c r="A105" s="167"/>
      <c r="B105" s="170"/>
      <c r="C105" s="173"/>
      <c r="D105" s="176"/>
      <c r="E105" s="88"/>
      <c r="F105" s="6"/>
      <c r="G105" s="88"/>
      <c r="H105" s="179"/>
      <c r="I105" s="7"/>
      <c r="J105" s="88"/>
      <c r="K105" s="8">
        <v>3</v>
      </c>
      <c r="L105" s="88"/>
      <c r="M105" s="9"/>
      <c r="N105" s="9"/>
      <c r="O105" s="131"/>
      <c r="P105" s="103"/>
      <c r="Q105" s="110"/>
      <c r="R105" s="94"/>
      <c r="S105" s="5"/>
      <c r="T105" s="5"/>
      <c r="U105" s="3"/>
      <c r="V105" s="182"/>
      <c r="W105" s="164"/>
      <c r="X105" s="121"/>
      <c r="Y105" s="15"/>
      <c r="Z105" s="123"/>
      <c r="AA105" s="114" t="e">
        <f t="shared" si="9"/>
        <v>#DIV/0!</v>
      </c>
      <c r="AB105" s="13" t="e">
        <f t="shared" si="10"/>
        <v>#DIV/0!</v>
      </c>
      <c r="AC105" s="12">
        <v>0.2</v>
      </c>
      <c r="AD105" s="12">
        <v>0.8</v>
      </c>
      <c r="AE105" s="13" t="e">
        <f t="shared" si="11"/>
        <v>#DIV/0!</v>
      </c>
      <c r="AF105" s="13" t="e">
        <f t="shared" si="12"/>
        <v>#DIV/0!</v>
      </c>
      <c r="AG105" s="47" t="e">
        <f t="shared" si="13"/>
        <v>#DIV/0!</v>
      </c>
      <c r="AH105" s="157"/>
      <c r="AI105" s="150"/>
    </row>
    <row r="106" spans="1:35" x14ac:dyDescent="0.3">
      <c r="A106" s="167"/>
      <c r="B106" s="170"/>
      <c r="C106" s="173"/>
      <c r="D106" s="176"/>
      <c r="E106" s="88"/>
      <c r="F106" s="6"/>
      <c r="G106" s="88"/>
      <c r="H106" s="179"/>
      <c r="I106" s="7"/>
      <c r="J106" s="88"/>
      <c r="K106" s="8">
        <v>4</v>
      </c>
      <c r="L106" s="88"/>
      <c r="M106" s="9"/>
      <c r="N106" s="9"/>
      <c r="O106" s="131"/>
      <c r="P106" s="103"/>
      <c r="Q106" s="110"/>
      <c r="R106" s="94"/>
      <c r="S106" s="5"/>
      <c r="T106" s="5"/>
      <c r="U106" s="3"/>
      <c r="V106" s="182"/>
      <c r="W106" s="164"/>
      <c r="X106" s="121"/>
      <c r="Y106" s="15"/>
      <c r="Z106" s="123"/>
      <c r="AA106" s="114" t="e">
        <f t="shared" si="9"/>
        <v>#DIV/0!</v>
      </c>
      <c r="AB106" s="13" t="e">
        <f t="shared" si="10"/>
        <v>#DIV/0!</v>
      </c>
      <c r="AC106" s="12">
        <v>0.2</v>
      </c>
      <c r="AD106" s="12">
        <v>0.8</v>
      </c>
      <c r="AE106" s="13" t="e">
        <f t="shared" si="11"/>
        <v>#DIV/0!</v>
      </c>
      <c r="AF106" s="13" t="e">
        <f t="shared" si="12"/>
        <v>#DIV/0!</v>
      </c>
      <c r="AG106" s="47" t="e">
        <f t="shared" si="13"/>
        <v>#DIV/0!</v>
      </c>
      <c r="AH106" s="157"/>
      <c r="AI106" s="150"/>
    </row>
    <row r="107" spans="1:35" x14ac:dyDescent="0.3">
      <c r="A107" s="167"/>
      <c r="B107" s="170"/>
      <c r="C107" s="173"/>
      <c r="D107" s="176"/>
      <c r="E107" s="88"/>
      <c r="F107" s="6"/>
      <c r="G107" s="88"/>
      <c r="H107" s="179"/>
      <c r="I107" s="7"/>
      <c r="J107" s="88"/>
      <c r="K107" s="8">
        <v>5</v>
      </c>
      <c r="L107" s="88"/>
      <c r="M107" s="9"/>
      <c r="N107" s="9"/>
      <c r="O107" s="131"/>
      <c r="P107" s="103"/>
      <c r="Q107" s="110"/>
      <c r="R107" s="94"/>
      <c r="S107" s="5"/>
      <c r="T107" s="5"/>
      <c r="U107" s="3"/>
      <c r="V107" s="182"/>
      <c r="W107" s="164"/>
      <c r="X107" s="121"/>
      <c r="Y107" s="15"/>
      <c r="Z107" s="123"/>
      <c r="AA107" s="114" t="e">
        <f t="shared" si="9"/>
        <v>#DIV/0!</v>
      </c>
      <c r="AB107" s="13" t="e">
        <f t="shared" si="10"/>
        <v>#DIV/0!</v>
      </c>
      <c r="AC107" s="12">
        <v>0.2</v>
      </c>
      <c r="AD107" s="12">
        <v>0.8</v>
      </c>
      <c r="AE107" s="13" t="e">
        <f t="shared" si="11"/>
        <v>#DIV/0!</v>
      </c>
      <c r="AF107" s="13" t="e">
        <f t="shared" si="12"/>
        <v>#DIV/0!</v>
      </c>
      <c r="AG107" s="47" t="e">
        <f t="shared" si="13"/>
        <v>#DIV/0!</v>
      </c>
      <c r="AH107" s="157"/>
      <c r="AI107" s="150"/>
    </row>
    <row r="108" spans="1:35" x14ac:dyDescent="0.3">
      <c r="A108" s="167"/>
      <c r="B108" s="170"/>
      <c r="C108" s="173"/>
      <c r="D108" s="176"/>
      <c r="E108" s="88"/>
      <c r="F108" s="6"/>
      <c r="G108" s="88"/>
      <c r="H108" s="179"/>
      <c r="I108" s="7"/>
      <c r="J108" s="88"/>
      <c r="K108" s="8">
        <v>6</v>
      </c>
      <c r="L108" s="88"/>
      <c r="M108" s="9"/>
      <c r="N108" s="9"/>
      <c r="O108" s="131"/>
      <c r="P108" s="103"/>
      <c r="Q108" s="110"/>
      <c r="R108" s="94"/>
      <c r="S108" s="5"/>
      <c r="T108" s="5"/>
      <c r="U108" s="3"/>
      <c r="V108" s="182"/>
      <c r="W108" s="164"/>
      <c r="X108" s="121"/>
      <c r="Y108" s="15"/>
      <c r="Z108" s="123"/>
      <c r="AA108" s="114" t="e">
        <f t="shared" si="9"/>
        <v>#DIV/0!</v>
      </c>
      <c r="AB108" s="13" t="e">
        <f t="shared" si="10"/>
        <v>#DIV/0!</v>
      </c>
      <c r="AC108" s="12">
        <v>0.2</v>
      </c>
      <c r="AD108" s="12">
        <v>0.8</v>
      </c>
      <c r="AE108" s="13" t="e">
        <f t="shared" si="11"/>
        <v>#DIV/0!</v>
      </c>
      <c r="AF108" s="13" t="e">
        <f t="shared" si="12"/>
        <v>#DIV/0!</v>
      </c>
      <c r="AG108" s="47" t="e">
        <f t="shared" si="13"/>
        <v>#DIV/0!</v>
      </c>
      <c r="AH108" s="157"/>
      <c r="AI108" s="150"/>
    </row>
    <row r="109" spans="1:35" ht="15" thickBot="1" x14ac:dyDescent="0.35">
      <c r="A109" s="168"/>
      <c r="B109" s="171"/>
      <c r="C109" s="174"/>
      <c r="D109" s="177"/>
      <c r="E109" s="89"/>
      <c r="F109" s="36"/>
      <c r="G109" s="89"/>
      <c r="H109" s="180"/>
      <c r="I109" s="37"/>
      <c r="J109" s="89"/>
      <c r="K109" s="38">
        <v>7</v>
      </c>
      <c r="L109" s="89"/>
      <c r="M109" s="39"/>
      <c r="N109" s="39"/>
      <c r="O109" s="132"/>
      <c r="P109" s="103"/>
      <c r="Q109" s="111"/>
      <c r="R109" s="95"/>
      <c r="S109" s="40"/>
      <c r="T109" s="40"/>
      <c r="U109" s="41"/>
      <c r="V109" s="183"/>
      <c r="W109" s="165"/>
      <c r="X109" s="124"/>
      <c r="Y109" s="42"/>
      <c r="Z109" s="125"/>
      <c r="AA109" s="115" t="e">
        <f t="shared" si="9"/>
        <v>#DIV/0!</v>
      </c>
      <c r="AB109" s="43" t="e">
        <f t="shared" si="10"/>
        <v>#DIV/0!</v>
      </c>
      <c r="AC109" s="44">
        <v>0.2</v>
      </c>
      <c r="AD109" s="44">
        <v>0.8</v>
      </c>
      <c r="AE109" s="43" t="e">
        <f t="shared" si="11"/>
        <v>#DIV/0!</v>
      </c>
      <c r="AF109" s="43" t="e">
        <f t="shared" si="12"/>
        <v>#DIV/0!</v>
      </c>
      <c r="AG109" s="48" t="e">
        <f t="shared" si="13"/>
        <v>#DIV/0!</v>
      </c>
      <c r="AH109" s="158"/>
      <c r="AI109" s="151"/>
    </row>
    <row r="110" spans="1:35" x14ac:dyDescent="0.3">
      <c r="A110" s="166">
        <v>19</v>
      </c>
      <c r="B110" s="169"/>
      <c r="C110" s="172"/>
      <c r="D110" s="175"/>
      <c r="E110" s="87"/>
      <c r="F110" s="18"/>
      <c r="G110" s="87"/>
      <c r="H110" s="178">
        <f>SUM(I110:I116)</f>
        <v>0</v>
      </c>
      <c r="I110" s="19"/>
      <c r="J110" s="87"/>
      <c r="K110" s="20">
        <v>1</v>
      </c>
      <c r="L110" s="87"/>
      <c r="M110" s="21"/>
      <c r="N110" s="21"/>
      <c r="O110" s="133"/>
      <c r="P110" s="103"/>
      <c r="Q110" s="109"/>
      <c r="R110" s="96"/>
      <c r="S110" s="22"/>
      <c r="T110" s="22"/>
      <c r="U110" s="23"/>
      <c r="V110" s="181"/>
      <c r="W110" s="163"/>
      <c r="X110" s="126"/>
      <c r="Y110" s="24"/>
      <c r="Z110" s="127"/>
      <c r="AA110" s="116" t="e">
        <f t="shared" si="9"/>
        <v>#DIV/0!</v>
      </c>
      <c r="AB110" s="25" t="e">
        <f t="shared" si="10"/>
        <v>#DIV/0!</v>
      </c>
      <c r="AC110" s="26">
        <v>0.2</v>
      </c>
      <c r="AD110" s="26">
        <v>0.8</v>
      </c>
      <c r="AE110" s="25" t="e">
        <f t="shared" si="11"/>
        <v>#DIV/0!</v>
      </c>
      <c r="AF110" s="25" t="e">
        <f t="shared" si="12"/>
        <v>#DIV/0!</v>
      </c>
      <c r="AG110" s="49" t="e">
        <f t="shared" si="13"/>
        <v>#DIV/0!</v>
      </c>
      <c r="AH110" s="157" t="e">
        <f t="shared" ref="AH110" si="22">AVERAGEIF(AG110:AG116,"&lt;&gt;#¡DIV/0!")</f>
        <v>#DIV/0!</v>
      </c>
      <c r="AI110" s="150" t="e">
        <f>+C110*AH110</f>
        <v>#DIV/0!</v>
      </c>
    </row>
    <row r="111" spans="1:35" x14ac:dyDescent="0.3">
      <c r="A111" s="167"/>
      <c r="B111" s="170"/>
      <c r="C111" s="173"/>
      <c r="D111" s="176"/>
      <c r="E111" s="88"/>
      <c r="F111" s="6"/>
      <c r="G111" s="88"/>
      <c r="H111" s="179"/>
      <c r="I111" s="7"/>
      <c r="J111" s="88"/>
      <c r="K111" s="8">
        <v>2</v>
      </c>
      <c r="L111" s="88"/>
      <c r="M111" s="9"/>
      <c r="N111" s="9"/>
      <c r="O111" s="131"/>
      <c r="P111" s="103"/>
      <c r="Q111" s="110"/>
      <c r="R111" s="94"/>
      <c r="S111" s="5"/>
      <c r="T111" s="5"/>
      <c r="U111" s="3"/>
      <c r="V111" s="182"/>
      <c r="W111" s="164"/>
      <c r="X111" s="121"/>
      <c r="Y111" s="15"/>
      <c r="Z111" s="122"/>
      <c r="AA111" s="114" t="e">
        <f t="shared" si="9"/>
        <v>#DIV/0!</v>
      </c>
      <c r="AB111" s="13" t="e">
        <f t="shared" si="10"/>
        <v>#DIV/0!</v>
      </c>
      <c r="AC111" s="12">
        <v>0.2</v>
      </c>
      <c r="AD111" s="12">
        <v>0.8</v>
      </c>
      <c r="AE111" s="13" t="e">
        <f t="shared" si="11"/>
        <v>#DIV/0!</v>
      </c>
      <c r="AF111" s="13" t="e">
        <f t="shared" si="12"/>
        <v>#DIV/0!</v>
      </c>
      <c r="AG111" s="47" t="e">
        <f t="shared" si="13"/>
        <v>#DIV/0!</v>
      </c>
      <c r="AH111" s="157"/>
      <c r="AI111" s="150"/>
    </row>
    <row r="112" spans="1:35" x14ac:dyDescent="0.3">
      <c r="A112" s="167"/>
      <c r="B112" s="170"/>
      <c r="C112" s="173"/>
      <c r="D112" s="176"/>
      <c r="E112" s="88"/>
      <c r="F112" s="6"/>
      <c r="G112" s="88"/>
      <c r="H112" s="179"/>
      <c r="I112" s="7"/>
      <c r="J112" s="88"/>
      <c r="K112" s="8">
        <v>3</v>
      </c>
      <c r="L112" s="88"/>
      <c r="M112" s="9"/>
      <c r="N112" s="9"/>
      <c r="O112" s="131"/>
      <c r="P112" s="103"/>
      <c r="Q112" s="110"/>
      <c r="R112" s="94"/>
      <c r="S112" s="5"/>
      <c r="T112" s="5"/>
      <c r="U112" s="3"/>
      <c r="V112" s="182"/>
      <c r="W112" s="164"/>
      <c r="X112" s="121"/>
      <c r="Y112" s="15"/>
      <c r="Z112" s="123"/>
      <c r="AA112" s="114" t="e">
        <f t="shared" ref="AA112:AA175" si="23">+Y112/COUNTIF(L112,"*")</f>
        <v>#DIV/0!</v>
      </c>
      <c r="AB112" s="13" t="e">
        <f t="shared" si="10"/>
        <v>#DIV/0!</v>
      </c>
      <c r="AC112" s="12">
        <v>0.2</v>
      </c>
      <c r="AD112" s="12">
        <v>0.8</v>
      </c>
      <c r="AE112" s="13" t="e">
        <f t="shared" si="11"/>
        <v>#DIV/0!</v>
      </c>
      <c r="AF112" s="13" t="e">
        <f t="shared" si="12"/>
        <v>#DIV/0!</v>
      </c>
      <c r="AG112" s="47" t="e">
        <f t="shared" si="13"/>
        <v>#DIV/0!</v>
      </c>
      <c r="AH112" s="157"/>
      <c r="AI112" s="150"/>
    </row>
    <row r="113" spans="1:35" x14ac:dyDescent="0.3">
      <c r="A113" s="167"/>
      <c r="B113" s="170"/>
      <c r="C113" s="173"/>
      <c r="D113" s="176"/>
      <c r="E113" s="88"/>
      <c r="F113" s="6"/>
      <c r="G113" s="88"/>
      <c r="H113" s="179"/>
      <c r="I113" s="7"/>
      <c r="J113" s="88"/>
      <c r="K113" s="8">
        <v>4</v>
      </c>
      <c r="L113" s="88"/>
      <c r="M113" s="9"/>
      <c r="N113" s="9"/>
      <c r="O113" s="131"/>
      <c r="P113" s="103"/>
      <c r="Q113" s="110"/>
      <c r="R113" s="94"/>
      <c r="S113" s="5"/>
      <c r="T113" s="5"/>
      <c r="U113" s="3"/>
      <c r="V113" s="182"/>
      <c r="W113" s="164"/>
      <c r="X113" s="121"/>
      <c r="Y113" s="15"/>
      <c r="Z113" s="123"/>
      <c r="AA113" s="114" t="e">
        <f t="shared" si="23"/>
        <v>#DIV/0!</v>
      </c>
      <c r="AB113" s="13" t="e">
        <f t="shared" ref="AB113:AB176" si="24">+Z113/U113</f>
        <v>#DIV/0!</v>
      </c>
      <c r="AC113" s="12">
        <v>0.2</v>
      </c>
      <c r="AD113" s="12">
        <v>0.8</v>
      </c>
      <c r="AE113" s="13" t="e">
        <f t="shared" ref="AE113:AE176" si="25">+AA113*AC113</f>
        <v>#DIV/0!</v>
      </c>
      <c r="AF113" s="13" t="e">
        <f t="shared" ref="AF113:AF176" si="26">+AB113*AD113</f>
        <v>#DIV/0!</v>
      </c>
      <c r="AG113" s="47" t="e">
        <f t="shared" ref="AG113:AG176" si="27">+AE113+AF113</f>
        <v>#DIV/0!</v>
      </c>
      <c r="AH113" s="157"/>
      <c r="AI113" s="150"/>
    </row>
    <row r="114" spans="1:35" x14ac:dyDescent="0.3">
      <c r="A114" s="167"/>
      <c r="B114" s="170"/>
      <c r="C114" s="173"/>
      <c r="D114" s="176"/>
      <c r="E114" s="88"/>
      <c r="F114" s="6"/>
      <c r="G114" s="88"/>
      <c r="H114" s="179"/>
      <c r="I114" s="7"/>
      <c r="J114" s="88"/>
      <c r="K114" s="8">
        <v>5</v>
      </c>
      <c r="L114" s="88"/>
      <c r="M114" s="9"/>
      <c r="N114" s="9"/>
      <c r="O114" s="131"/>
      <c r="P114" s="103"/>
      <c r="Q114" s="110"/>
      <c r="R114" s="94"/>
      <c r="S114" s="5"/>
      <c r="T114" s="5"/>
      <c r="U114" s="3"/>
      <c r="V114" s="182"/>
      <c r="W114" s="164"/>
      <c r="X114" s="121"/>
      <c r="Y114" s="15"/>
      <c r="Z114" s="123"/>
      <c r="AA114" s="114" t="e">
        <f t="shared" si="23"/>
        <v>#DIV/0!</v>
      </c>
      <c r="AB114" s="13" t="e">
        <f t="shared" si="24"/>
        <v>#DIV/0!</v>
      </c>
      <c r="AC114" s="12">
        <v>0.2</v>
      </c>
      <c r="AD114" s="12">
        <v>0.8</v>
      </c>
      <c r="AE114" s="13" t="e">
        <f t="shared" si="25"/>
        <v>#DIV/0!</v>
      </c>
      <c r="AF114" s="13" t="e">
        <f t="shared" si="26"/>
        <v>#DIV/0!</v>
      </c>
      <c r="AG114" s="47" t="e">
        <f t="shared" si="27"/>
        <v>#DIV/0!</v>
      </c>
      <c r="AH114" s="157"/>
      <c r="AI114" s="150"/>
    </row>
    <row r="115" spans="1:35" x14ac:dyDescent="0.3">
      <c r="A115" s="167"/>
      <c r="B115" s="170"/>
      <c r="C115" s="173"/>
      <c r="D115" s="176"/>
      <c r="E115" s="88"/>
      <c r="F115" s="6"/>
      <c r="G115" s="88"/>
      <c r="H115" s="179"/>
      <c r="I115" s="7"/>
      <c r="J115" s="88"/>
      <c r="K115" s="8">
        <v>6</v>
      </c>
      <c r="L115" s="88"/>
      <c r="M115" s="9"/>
      <c r="N115" s="9"/>
      <c r="O115" s="131"/>
      <c r="P115" s="103"/>
      <c r="Q115" s="110"/>
      <c r="R115" s="94"/>
      <c r="S115" s="5"/>
      <c r="T115" s="5"/>
      <c r="U115" s="3"/>
      <c r="V115" s="182"/>
      <c r="W115" s="164"/>
      <c r="X115" s="121"/>
      <c r="Y115" s="15"/>
      <c r="Z115" s="123"/>
      <c r="AA115" s="114" t="e">
        <f t="shared" si="23"/>
        <v>#DIV/0!</v>
      </c>
      <c r="AB115" s="13" t="e">
        <f t="shared" si="24"/>
        <v>#DIV/0!</v>
      </c>
      <c r="AC115" s="12">
        <v>0.2</v>
      </c>
      <c r="AD115" s="12">
        <v>0.8</v>
      </c>
      <c r="AE115" s="13" t="e">
        <f t="shared" si="25"/>
        <v>#DIV/0!</v>
      </c>
      <c r="AF115" s="13" t="e">
        <f t="shared" si="26"/>
        <v>#DIV/0!</v>
      </c>
      <c r="AG115" s="47" t="e">
        <f t="shared" si="27"/>
        <v>#DIV/0!</v>
      </c>
      <c r="AH115" s="157"/>
      <c r="AI115" s="150"/>
    </row>
    <row r="116" spans="1:35" ht="15" thickBot="1" x14ac:dyDescent="0.35">
      <c r="A116" s="168"/>
      <c r="B116" s="171"/>
      <c r="C116" s="174"/>
      <c r="D116" s="177"/>
      <c r="E116" s="89"/>
      <c r="F116" s="36"/>
      <c r="G116" s="89"/>
      <c r="H116" s="180"/>
      <c r="I116" s="37"/>
      <c r="J116" s="89"/>
      <c r="K116" s="38">
        <v>7</v>
      </c>
      <c r="L116" s="89"/>
      <c r="M116" s="39"/>
      <c r="N116" s="39"/>
      <c r="O116" s="132"/>
      <c r="P116" s="103"/>
      <c r="Q116" s="111"/>
      <c r="R116" s="95"/>
      <c r="S116" s="40"/>
      <c r="T116" s="40"/>
      <c r="U116" s="41"/>
      <c r="V116" s="183"/>
      <c r="W116" s="165"/>
      <c r="X116" s="124"/>
      <c r="Y116" s="42"/>
      <c r="Z116" s="125"/>
      <c r="AA116" s="115" t="e">
        <f t="shared" si="23"/>
        <v>#DIV/0!</v>
      </c>
      <c r="AB116" s="43" t="e">
        <f t="shared" si="24"/>
        <v>#DIV/0!</v>
      </c>
      <c r="AC116" s="44">
        <v>0.2</v>
      </c>
      <c r="AD116" s="44">
        <v>0.8</v>
      </c>
      <c r="AE116" s="43" t="e">
        <f t="shared" si="25"/>
        <v>#DIV/0!</v>
      </c>
      <c r="AF116" s="43" t="e">
        <f t="shared" si="26"/>
        <v>#DIV/0!</v>
      </c>
      <c r="AG116" s="48" t="e">
        <f t="shared" si="27"/>
        <v>#DIV/0!</v>
      </c>
      <c r="AH116" s="158"/>
      <c r="AI116" s="151"/>
    </row>
    <row r="117" spans="1:35" x14ac:dyDescent="0.3">
      <c r="A117" s="166">
        <v>20</v>
      </c>
      <c r="B117" s="169"/>
      <c r="C117" s="172"/>
      <c r="D117" s="175"/>
      <c r="E117" s="87"/>
      <c r="F117" s="18"/>
      <c r="G117" s="87"/>
      <c r="H117" s="178">
        <f>SUM(I117:I123)</f>
        <v>0</v>
      </c>
      <c r="I117" s="19"/>
      <c r="J117" s="87"/>
      <c r="K117" s="20">
        <v>1</v>
      </c>
      <c r="L117" s="87"/>
      <c r="M117" s="21"/>
      <c r="N117" s="21"/>
      <c r="O117" s="133"/>
      <c r="P117" s="103"/>
      <c r="Q117" s="109"/>
      <c r="R117" s="96"/>
      <c r="S117" s="22"/>
      <c r="T117" s="22"/>
      <c r="U117" s="23"/>
      <c r="V117" s="181"/>
      <c r="W117" s="163"/>
      <c r="X117" s="126"/>
      <c r="Y117" s="24"/>
      <c r="Z117" s="127"/>
      <c r="AA117" s="116" t="e">
        <f t="shared" si="23"/>
        <v>#DIV/0!</v>
      </c>
      <c r="AB117" s="25" t="e">
        <f t="shared" si="24"/>
        <v>#DIV/0!</v>
      </c>
      <c r="AC117" s="26">
        <v>0.2</v>
      </c>
      <c r="AD117" s="26">
        <v>0.8</v>
      </c>
      <c r="AE117" s="25" t="e">
        <f t="shared" si="25"/>
        <v>#DIV/0!</v>
      </c>
      <c r="AF117" s="25" t="e">
        <f t="shared" si="26"/>
        <v>#DIV/0!</v>
      </c>
      <c r="AG117" s="49" t="e">
        <f t="shared" si="27"/>
        <v>#DIV/0!</v>
      </c>
      <c r="AH117" s="157" t="e">
        <f t="shared" ref="AH117" si="28">AVERAGEIF(AG117:AG123,"&lt;&gt;#¡DIV/0!")</f>
        <v>#DIV/0!</v>
      </c>
      <c r="AI117" s="150" t="e">
        <f>+C117*AH117</f>
        <v>#DIV/0!</v>
      </c>
    </row>
    <row r="118" spans="1:35" x14ac:dyDescent="0.3">
      <c r="A118" s="167"/>
      <c r="B118" s="170"/>
      <c r="C118" s="173"/>
      <c r="D118" s="176"/>
      <c r="E118" s="88"/>
      <c r="F118" s="6"/>
      <c r="G118" s="88"/>
      <c r="H118" s="179"/>
      <c r="I118" s="7"/>
      <c r="J118" s="88"/>
      <c r="K118" s="8">
        <v>2</v>
      </c>
      <c r="L118" s="88"/>
      <c r="M118" s="9"/>
      <c r="N118" s="9"/>
      <c r="O118" s="131"/>
      <c r="P118" s="103"/>
      <c r="Q118" s="110"/>
      <c r="R118" s="94"/>
      <c r="S118" s="5"/>
      <c r="T118" s="5"/>
      <c r="U118" s="3"/>
      <c r="V118" s="182"/>
      <c r="W118" s="164"/>
      <c r="X118" s="121"/>
      <c r="Y118" s="15"/>
      <c r="Z118" s="122"/>
      <c r="AA118" s="114" t="e">
        <f t="shared" si="23"/>
        <v>#DIV/0!</v>
      </c>
      <c r="AB118" s="13" t="e">
        <f t="shared" si="24"/>
        <v>#DIV/0!</v>
      </c>
      <c r="AC118" s="12">
        <v>0.2</v>
      </c>
      <c r="AD118" s="12">
        <v>0.8</v>
      </c>
      <c r="AE118" s="13" t="e">
        <f t="shared" si="25"/>
        <v>#DIV/0!</v>
      </c>
      <c r="AF118" s="13" t="e">
        <f t="shared" si="26"/>
        <v>#DIV/0!</v>
      </c>
      <c r="AG118" s="47" t="e">
        <f t="shared" si="27"/>
        <v>#DIV/0!</v>
      </c>
      <c r="AH118" s="157"/>
      <c r="AI118" s="150"/>
    </row>
    <row r="119" spans="1:35" x14ac:dyDescent="0.3">
      <c r="A119" s="167"/>
      <c r="B119" s="170"/>
      <c r="C119" s="173"/>
      <c r="D119" s="176"/>
      <c r="E119" s="88"/>
      <c r="F119" s="6"/>
      <c r="G119" s="88"/>
      <c r="H119" s="179"/>
      <c r="I119" s="7"/>
      <c r="J119" s="88"/>
      <c r="K119" s="8">
        <v>3</v>
      </c>
      <c r="L119" s="88"/>
      <c r="M119" s="9"/>
      <c r="N119" s="9"/>
      <c r="O119" s="131"/>
      <c r="P119" s="103"/>
      <c r="Q119" s="110"/>
      <c r="R119" s="94"/>
      <c r="S119" s="5"/>
      <c r="T119" s="5"/>
      <c r="U119" s="3"/>
      <c r="V119" s="182"/>
      <c r="W119" s="164"/>
      <c r="X119" s="121"/>
      <c r="Y119" s="15"/>
      <c r="Z119" s="123"/>
      <c r="AA119" s="114" t="e">
        <f t="shared" si="23"/>
        <v>#DIV/0!</v>
      </c>
      <c r="AB119" s="13" t="e">
        <f t="shared" si="24"/>
        <v>#DIV/0!</v>
      </c>
      <c r="AC119" s="12">
        <v>0.2</v>
      </c>
      <c r="AD119" s="12">
        <v>0.8</v>
      </c>
      <c r="AE119" s="13" t="e">
        <f t="shared" si="25"/>
        <v>#DIV/0!</v>
      </c>
      <c r="AF119" s="13" t="e">
        <f t="shared" si="26"/>
        <v>#DIV/0!</v>
      </c>
      <c r="AG119" s="47" t="e">
        <f t="shared" si="27"/>
        <v>#DIV/0!</v>
      </c>
      <c r="AH119" s="157"/>
      <c r="AI119" s="150"/>
    </row>
    <row r="120" spans="1:35" x14ac:dyDescent="0.3">
      <c r="A120" s="167"/>
      <c r="B120" s="170"/>
      <c r="C120" s="173"/>
      <c r="D120" s="176"/>
      <c r="E120" s="88"/>
      <c r="F120" s="6"/>
      <c r="G120" s="88"/>
      <c r="H120" s="179"/>
      <c r="I120" s="7"/>
      <c r="J120" s="88"/>
      <c r="K120" s="8">
        <v>4</v>
      </c>
      <c r="L120" s="88"/>
      <c r="M120" s="9"/>
      <c r="N120" s="9"/>
      <c r="O120" s="131"/>
      <c r="P120" s="103"/>
      <c r="Q120" s="110"/>
      <c r="R120" s="94"/>
      <c r="S120" s="5"/>
      <c r="T120" s="5"/>
      <c r="U120" s="3"/>
      <c r="V120" s="182"/>
      <c r="W120" s="164"/>
      <c r="X120" s="121"/>
      <c r="Y120" s="15"/>
      <c r="Z120" s="123"/>
      <c r="AA120" s="114" t="e">
        <f t="shared" si="23"/>
        <v>#DIV/0!</v>
      </c>
      <c r="AB120" s="13" t="e">
        <f t="shared" si="24"/>
        <v>#DIV/0!</v>
      </c>
      <c r="AC120" s="12">
        <v>0.2</v>
      </c>
      <c r="AD120" s="12">
        <v>0.8</v>
      </c>
      <c r="AE120" s="13" t="e">
        <f t="shared" si="25"/>
        <v>#DIV/0!</v>
      </c>
      <c r="AF120" s="13" t="e">
        <f t="shared" si="26"/>
        <v>#DIV/0!</v>
      </c>
      <c r="AG120" s="47" t="e">
        <f t="shared" si="27"/>
        <v>#DIV/0!</v>
      </c>
      <c r="AH120" s="157"/>
      <c r="AI120" s="150"/>
    </row>
    <row r="121" spans="1:35" x14ac:dyDescent="0.3">
      <c r="A121" s="167"/>
      <c r="B121" s="170"/>
      <c r="C121" s="173"/>
      <c r="D121" s="176"/>
      <c r="E121" s="88"/>
      <c r="F121" s="6"/>
      <c r="G121" s="88"/>
      <c r="H121" s="179"/>
      <c r="I121" s="7"/>
      <c r="J121" s="88"/>
      <c r="K121" s="8">
        <v>5</v>
      </c>
      <c r="L121" s="88"/>
      <c r="M121" s="9"/>
      <c r="N121" s="9"/>
      <c r="O121" s="131"/>
      <c r="P121" s="103"/>
      <c r="Q121" s="110"/>
      <c r="R121" s="94"/>
      <c r="S121" s="5"/>
      <c r="T121" s="5"/>
      <c r="U121" s="3"/>
      <c r="V121" s="182"/>
      <c r="W121" s="164"/>
      <c r="X121" s="121"/>
      <c r="Y121" s="15"/>
      <c r="Z121" s="123"/>
      <c r="AA121" s="114" t="e">
        <f t="shared" si="23"/>
        <v>#DIV/0!</v>
      </c>
      <c r="AB121" s="13" t="e">
        <f t="shared" si="24"/>
        <v>#DIV/0!</v>
      </c>
      <c r="AC121" s="12">
        <v>0.2</v>
      </c>
      <c r="AD121" s="12">
        <v>0.8</v>
      </c>
      <c r="AE121" s="13" t="e">
        <f t="shared" si="25"/>
        <v>#DIV/0!</v>
      </c>
      <c r="AF121" s="13" t="e">
        <f t="shared" si="26"/>
        <v>#DIV/0!</v>
      </c>
      <c r="AG121" s="47" t="e">
        <f t="shared" si="27"/>
        <v>#DIV/0!</v>
      </c>
      <c r="AH121" s="157"/>
      <c r="AI121" s="150"/>
    </row>
    <row r="122" spans="1:35" x14ac:dyDescent="0.3">
      <c r="A122" s="167"/>
      <c r="B122" s="170"/>
      <c r="C122" s="173"/>
      <c r="D122" s="176"/>
      <c r="E122" s="88"/>
      <c r="F122" s="6"/>
      <c r="G122" s="88"/>
      <c r="H122" s="179"/>
      <c r="I122" s="7"/>
      <c r="J122" s="88"/>
      <c r="K122" s="8">
        <v>6</v>
      </c>
      <c r="L122" s="88"/>
      <c r="M122" s="9"/>
      <c r="N122" s="9"/>
      <c r="O122" s="131"/>
      <c r="P122" s="103"/>
      <c r="Q122" s="110"/>
      <c r="R122" s="94"/>
      <c r="S122" s="5"/>
      <c r="T122" s="5"/>
      <c r="U122" s="3"/>
      <c r="V122" s="182"/>
      <c r="W122" s="164"/>
      <c r="X122" s="121"/>
      <c r="Y122" s="15"/>
      <c r="Z122" s="123"/>
      <c r="AA122" s="114" t="e">
        <f t="shared" si="23"/>
        <v>#DIV/0!</v>
      </c>
      <c r="AB122" s="13" t="e">
        <f t="shared" si="24"/>
        <v>#DIV/0!</v>
      </c>
      <c r="AC122" s="12">
        <v>0.2</v>
      </c>
      <c r="AD122" s="12">
        <v>0.8</v>
      </c>
      <c r="AE122" s="13" t="e">
        <f t="shared" si="25"/>
        <v>#DIV/0!</v>
      </c>
      <c r="AF122" s="13" t="e">
        <f t="shared" si="26"/>
        <v>#DIV/0!</v>
      </c>
      <c r="AG122" s="47" t="e">
        <f t="shared" si="27"/>
        <v>#DIV/0!</v>
      </c>
      <c r="AH122" s="157"/>
      <c r="AI122" s="150"/>
    </row>
    <row r="123" spans="1:35" ht="15" thickBot="1" x14ac:dyDescent="0.35">
      <c r="A123" s="168"/>
      <c r="B123" s="171"/>
      <c r="C123" s="174"/>
      <c r="D123" s="177"/>
      <c r="E123" s="89"/>
      <c r="F123" s="36"/>
      <c r="G123" s="89"/>
      <c r="H123" s="180"/>
      <c r="I123" s="37"/>
      <c r="J123" s="89"/>
      <c r="K123" s="38">
        <v>7</v>
      </c>
      <c r="L123" s="89"/>
      <c r="M123" s="39"/>
      <c r="N123" s="39"/>
      <c r="O123" s="132"/>
      <c r="P123" s="103"/>
      <c r="Q123" s="111"/>
      <c r="R123" s="95"/>
      <c r="S123" s="40"/>
      <c r="T123" s="40"/>
      <c r="U123" s="41"/>
      <c r="V123" s="183"/>
      <c r="W123" s="165"/>
      <c r="X123" s="124"/>
      <c r="Y123" s="42"/>
      <c r="Z123" s="125"/>
      <c r="AA123" s="115" t="e">
        <f t="shared" si="23"/>
        <v>#DIV/0!</v>
      </c>
      <c r="AB123" s="43" t="e">
        <f t="shared" si="24"/>
        <v>#DIV/0!</v>
      </c>
      <c r="AC123" s="44">
        <v>0.2</v>
      </c>
      <c r="AD123" s="44">
        <v>0.8</v>
      </c>
      <c r="AE123" s="43" t="e">
        <f t="shared" si="25"/>
        <v>#DIV/0!</v>
      </c>
      <c r="AF123" s="43" t="e">
        <f t="shared" si="26"/>
        <v>#DIV/0!</v>
      </c>
      <c r="AG123" s="48" t="e">
        <f t="shared" si="27"/>
        <v>#DIV/0!</v>
      </c>
      <c r="AH123" s="158"/>
      <c r="AI123" s="151"/>
    </row>
    <row r="124" spans="1:35" x14ac:dyDescent="0.3">
      <c r="A124" s="166">
        <v>21</v>
      </c>
      <c r="B124" s="169"/>
      <c r="C124" s="172"/>
      <c r="D124" s="175"/>
      <c r="E124" s="87"/>
      <c r="F124" s="18"/>
      <c r="G124" s="87"/>
      <c r="H124" s="178">
        <f>SUM(I124:I130)</f>
        <v>0</v>
      </c>
      <c r="I124" s="19"/>
      <c r="J124" s="87"/>
      <c r="K124" s="20">
        <v>1</v>
      </c>
      <c r="L124" s="87"/>
      <c r="M124" s="21"/>
      <c r="N124" s="21"/>
      <c r="O124" s="133"/>
      <c r="P124" s="103"/>
      <c r="Q124" s="109"/>
      <c r="R124" s="96"/>
      <c r="S124" s="22"/>
      <c r="T124" s="22"/>
      <c r="U124" s="23"/>
      <c r="V124" s="181"/>
      <c r="W124" s="163"/>
      <c r="X124" s="126"/>
      <c r="Y124" s="24"/>
      <c r="Z124" s="127"/>
      <c r="AA124" s="116" t="e">
        <f t="shared" si="23"/>
        <v>#DIV/0!</v>
      </c>
      <c r="AB124" s="25" t="e">
        <f t="shared" si="24"/>
        <v>#DIV/0!</v>
      </c>
      <c r="AC124" s="26">
        <v>0.2</v>
      </c>
      <c r="AD124" s="26">
        <v>0.8</v>
      </c>
      <c r="AE124" s="25" t="e">
        <f t="shared" si="25"/>
        <v>#DIV/0!</v>
      </c>
      <c r="AF124" s="25" t="e">
        <f t="shared" si="26"/>
        <v>#DIV/0!</v>
      </c>
      <c r="AG124" s="49" t="e">
        <f t="shared" si="27"/>
        <v>#DIV/0!</v>
      </c>
      <c r="AH124" s="157" t="e">
        <f t="shared" ref="AH124" si="29">AVERAGEIF(AG124:AG130,"&lt;&gt;#¡DIV/0!")</f>
        <v>#DIV/0!</v>
      </c>
      <c r="AI124" s="150" t="e">
        <f>+C124*AH124</f>
        <v>#DIV/0!</v>
      </c>
    </row>
    <row r="125" spans="1:35" x14ac:dyDescent="0.3">
      <c r="A125" s="167"/>
      <c r="B125" s="170"/>
      <c r="C125" s="173"/>
      <c r="D125" s="176"/>
      <c r="E125" s="88"/>
      <c r="F125" s="6"/>
      <c r="G125" s="88"/>
      <c r="H125" s="179"/>
      <c r="I125" s="7"/>
      <c r="J125" s="88"/>
      <c r="K125" s="8">
        <v>2</v>
      </c>
      <c r="L125" s="88"/>
      <c r="M125" s="9"/>
      <c r="N125" s="9"/>
      <c r="O125" s="131"/>
      <c r="P125" s="103"/>
      <c r="Q125" s="110"/>
      <c r="R125" s="94"/>
      <c r="S125" s="5"/>
      <c r="T125" s="5"/>
      <c r="U125" s="3"/>
      <c r="V125" s="182"/>
      <c r="W125" s="164"/>
      <c r="X125" s="121"/>
      <c r="Y125" s="15"/>
      <c r="Z125" s="122"/>
      <c r="AA125" s="114" t="e">
        <f t="shared" si="23"/>
        <v>#DIV/0!</v>
      </c>
      <c r="AB125" s="13" t="e">
        <f t="shared" si="24"/>
        <v>#DIV/0!</v>
      </c>
      <c r="AC125" s="12">
        <v>0.2</v>
      </c>
      <c r="AD125" s="12">
        <v>0.8</v>
      </c>
      <c r="AE125" s="13" t="e">
        <f t="shared" si="25"/>
        <v>#DIV/0!</v>
      </c>
      <c r="AF125" s="13" t="e">
        <f t="shared" si="26"/>
        <v>#DIV/0!</v>
      </c>
      <c r="AG125" s="47" t="e">
        <f t="shared" si="27"/>
        <v>#DIV/0!</v>
      </c>
      <c r="AH125" s="157"/>
      <c r="AI125" s="150"/>
    </row>
    <row r="126" spans="1:35" x14ac:dyDescent="0.3">
      <c r="A126" s="167"/>
      <c r="B126" s="170"/>
      <c r="C126" s="173"/>
      <c r="D126" s="176"/>
      <c r="E126" s="88"/>
      <c r="F126" s="6"/>
      <c r="G126" s="88"/>
      <c r="H126" s="179"/>
      <c r="I126" s="7"/>
      <c r="J126" s="88"/>
      <c r="K126" s="8">
        <v>3</v>
      </c>
      <c r="L126" s="88"/>
      <c r="M126" s="9"/>
      <c r="N126" s="9"/>
      <c r="O126" s="131"/>
      <c r="P126" s="103"/>
      <c r="Q126" s="110"/>
      <c r="R126" s="94"/>
      <c r="S126" s="5"/>
      <c r="T126" s="5"/>
      <c r="U126" s="3"/>
      <c r="V126" s="182"/>
      <c r="W126" s="164"/>
      <c r="X126" s="121"/>
      <c r="Y126" s="15"/>
      <c r="Z126" s="123"/>
      <c r="AA126" s="114" t="e">
        <f t="shared" si="23"/>
        <v>#DIV/0!</v>
      </c>
      <c r="AB126" s="13" t="e">
        <f t="shared" si="24"/>
        <v>#DIV/0!</v>
      </c>
      <c r="AC126" s="12">
        <v>0.2</v>
      </c>
      <c r="AD126" s="12">
        <v>0.8</v>
      </c>
      <c r="AE126" s="13" t="e">
        <f t="shared" si="25"/>
        <v>#DIV/0!</v>
      </c>
      <c r="AF126" s="13" t="e">
        <f t="shared" si="26"/>
        <v>#DIV/0!</v>
      </c>
      <c r="AG126" s="47" t="e">
        <f t="shared" si="27"/>
        <v>#DIV/0!</v>
      </c>
      <c r="AH126" s="157"/>
      <c r="AI126" s="150"/>
    </row>
    <row r="127" spans="1:35" x14ac:dyDescent="0.3">
      <c r="A127" s="167"/>
      <c r="B127" s="170"/>
      <c r="C127" s="173"/>
      <c r="D127" s="176"/>
      <c r="E127" s="88"/>
      <c r="F127" s="6"/>
      <c r="G127" s="88"/>
      <c r="H127" s="179"/>
      <c r="I127" s="7"/>
      <c r="J127" s="88"/>
      <c r="K127" s="8">
        <v>4</v>
      </c>
      <c r="L127" s="88"/>
      <c r="M127" s="9"/>
      <c r="N127" s="9"/>
      <c r="O127" s="131"/>
      <c r="P127" s="103"/>
      <c r="Q127" s="110"/>
      <c r="R127" s="94"/>
      <c r="S127" s="5"/>
      <c r="T127" s="5"/>
      <c r="U127" s="3"/>
      <c r="V127" s="182"/>
      <c r="W127" s="164"/>
      <c r="X127" s="121"/>
      <c r="Y127" s="15"/>
      <c r="Z127" s="123"/>
      <c r="AA127" s="114" t="e">
        <f t="shared" si="23"/>
        <v>#DIV/0!</v>
      </c>
      <c r="AB127" s="13" t="e">
        <f t="shared" si="24"/>
        <v>#DIV/0!</v>
      </c>
      <c r="AC127" s="12">
        <v>0.2</v>
      </c>
      <c r="AD127" s="12">
        <v>0.8</v>
      </c>
      <c r="AE127" s="13" t="e">
        <f t="shared" si="25"/>
        <v>#DIV/0!</v>
      </c>
      <c r="AF127" s="13" t="e">
        <f t="shared" si="26"/>
        <v>#DIV/0!</v>
      </c>
      <c r="AG127" s="47" t="e">
        <f t="shared" si="27"/>
        <v>#DIV/0!</v>
      </c>
      <c r="AH127" s="157"/>
      <c r="AI127" s="150"/>
    </row>
    <row r="128" spans="1:35" x14ac:dyDescent="0.3">
      <c r="A128" s="167"/>
      <c r="B128" s="170"/>
      <c r="C128" s="173"/>
      <c r="D128" s="176"/>
      <c r="E128" s="88"/>
      <c r="F128" s="6"/>
      <c r="G128" s="88"/>
      <c r="H128" s="179"/>
      <c r="I128" s="7"/>
      <c r="J128" s="88"/>
      <c r="K128" s="8">
        <v>5</v>
      </c>
      <c r="L128" s="88"/>
      <c r="M128" s="9"/>
      <c r="N128" s="9"/>
      <c r="O128" s="131"/>
      <c r="P128" s="103"/>
      <c r="Q128" s="110"/>
      <c r="R128" s="94"/>
      <c r="S128" s="5"/>
      <c r="T128" s="5"/>
      <c r="U128" s="3"/>
      <c r="V128" s="182"/>
      <c r="W128" s="164"/>
      <c r="X128" s="121"/>
      <c r="Y128" s="15"/>
      <c r="Z128" s="123"/>
      <c r="AA128" s="114" t="e">
        <f t="shared" si="23"/>
        <v>#DIV/0!</v>
      </c>
      <c r="AB128" s="13" t="e">
        <f t="shared" si="24"/>
        <v>#DIV/0!</v>
      </c>
      <c r="AC128" s="12">
        <v>0.2</v>
      </c>
      <c r="AD128" s="12">
        <v>0.8</v>
      </c>
      <c r="AE128" s="13" t="e">
        <f t="shared" si="25"/>
        <v>#DIV/0!</v>
      </c>
      <c r="AF128" s="13" t="e">
        <f t="shared" si="26"/>
        <v>#DIV/0!</v>
      </c>
      <c r="AG128" s="47" t="e">
        <f t="shared" si="27"/>
        <v>#DIV/0!</v>
      </c>
      <c r="AH128" s="157"/>
      <c r="AI128" s="150"/>
    </row>
    <row r="129" spans="1:35" x14ac:dyDescent="0.3">
      <c r="A129" s="167"/>
      <c r="B129" s="170"/>
      <c r="C129" s="173"/>
      <c r="D129" s="176"/>
      <c r="E129" s="88"/>
      <c r="F129" s="6"/>
      <c r="G129" s="88"/>
      <c r="H129" s="179"/>
      <c r="I129" s="7"/>
      <c r="J129" s="88"/>
      <c r="K129" s="8">
        <v>6</v>
      </c>
      <c r="L129" s="88"/>
      <c r="M129" s="9"/>
      <c r="N129" s="9"/>
      <c r="O129" s="131"/>
      <c r="P129" s="103"/>
      <c r="Q129" s="110"/>
      <c r="R129" s="94"/>
      <c r="S129" s="5"/>
      <c r="T129" s="5"/>
      <c r="U129" s="3"/>
      <c r="V129" s="182"/>
      <c r="W129" s="164"/>
      <c r="X129" s="121"/>
      <c r="Y129" s="15"/>
      <c r="Z129" s="123"/>
      <c r="AA129" s="114" t="e">
        <f t="shared" si="23"/>
        <v>#DIV/0!</v>
      </c>
      <c r="AB129" s="13" t="e">
        <f t="shared" si="24"/>
        <v>#DIV/0!</v>
      </c>
      <c r="AC129" s="12">
        <v>0.2</v>
      </c>
      <c r="AD129" s="12">
        <v>0.8</v>
      </c>
      <c r="AE129" s="13" t="e">
        <f t="shared" si="25"/>
        <v>#DIV/0!</v>
      </c>
      <c r="AF129" s="13" t="e">
        <f t="shared" si="26"/>
        <v>#DIV/0!</v>
      </c>
      <c r="AG129" s="47" t="e">
        <f t="shared" si="27"/>
        <v>#DIV/0!</v>
      </c>
      <c r="AH129" s="157"/>
      <c r="AI129" s="150"/>
    </row>
    <row r="130" spans="1:35" ht="15" thickBot="1" x14ac:dyDescent="0.35">
      <c r="A130" s="168"/>
      <c r="B130" s="171"/>
      <c r="C130" s="174"/>
      <c r="D130" s="177"/>
      <c r="E130" s="89"/>
      <c r="F130" s="36"/>
      <c r="G130" s="89"/>
      <c r="H130" s="180"/>
      <c r="I130" s="37"/>
      <c r="J130" s="89"/>
      <c r="K130" s="38">
        <v>7</v>
      </c>
      <c r="L130" s="89"/>
      <c r="M130" s="39"/>
      <c r="N130" s="39"/>
      <c r="O130" s="132"/>
      <c r="P130" s="103"/>
      <c r="Q130" s="111"/>
      <c r="R130" s="95"/>
      <c r="S130" s="40"/>
      <c r="T130" s="40"/>
      <c r="U130" s="41"/>
      <c r="V130" s="183"/>
      <c r="W130" s="165"/>
      <c r="X130" s="124"/>
      <c r="Y130" s="42"/>
      <c r="Z130" s="125"/>
      <c r="AA130" s="115" t="e">
        <f t="shared" si="23"/>
        <v>#DIV/0!</v>
      </c>
      <c r="AB130" s="43" t="e">
        <f t="shared" si="24"/>
        <v>#DIV/0!</v>
      </c>
      <c r="AC130" s="44">
        <v>0.2</v>
      </c>
      <c r="AD130" s="44">
        <v>0.8</v>
      </c>
      <c r="AE130" s="43" t="e">
        <f t="shared" si="25"/>
        <v>#DIV/0!</v>
      </c>
      <c r="AF130" s="43" t="e">
        <f t="shared" si="26"/>
        <v>#DIV/0!</v>
      </c>
      <c r="AG130" s="48" t="e">
        <f t="shared" si="27"/>
        <v>#DIV/0!</v>
      </c>
      <c r="AH130" s="158"/>
      <c r="AI130" s="151"/>
    </row>
    <row r="131" spans="1:35" x14ac:dyDescent="0.3">
      <c r="A131" s="166">
        <v>22</v>
      </c>
      <c r="B131" s="169"/>
      <c r="C131" s="172"/>
      <c r="D131" s="175"/>
      <c r="E131" s="87"/>
      <c r="F131" s="18"/>
      <c r="G131" s="87"/>
      <c r="H131" s="178">
        <f>SUM(I131:I137)</f>
        <v>0</v>
      </c>
      <c r="I131" s="19"/>
      <c r="J131" s="87"/>
      <c r="K131" s="20">
        <v>1</v>
      </c>
      <c r="L131" s="87"/>
      <c r="M131" s="21"/>
      <c r="N131" s="21"/>
      <c r="O131" s="133"/>
      <c r="P131" s="103"/>
      <c r="Q131" s="109"/>
      <c r="R131" s="96"/>
      <c r="S131" s="22"/>
      <c r="T131" s="22"/>
      <c r="U131" s="23"/>
      <c r="V131" s="181"/>
      <c r="W131" s="163"/>
      <c r="X131" s="126"/>
      <c r="Y131" s="24"/>
      <c r="Z131" s="127"/>
      <c r="AA131" s="116" t="e">
        <f t="shared" si="23"/>
        <v>#DIV/0!</v>
      </c>
      <c r="AB131" s="25" t="e">
        <f t="shared" si="24"/>
        <v>#DIV/0!</v>
      </c>
      <c r="AC131" s="26">
        <v>0.2</v>
      </c>
      <c r="AD131" s="26">
        <v>0.8</v>
      </c>
      <c r="AE131" s="25" t="e">
        <f t="shared" si="25"/>
        <v>#DIV/0!</v>
      </c>
      <c r="AF131" s="25" t="e">
        <f t="shared" si="26"/>
        <v>#DIV/0!</v>
      </c>
      <c r="AG131" s="49" t="e">
        <f t="shared" si="27"/>
        <v>#DIV/0!</v>
      </c>
      <c r="AH131" s="157" t="e">
        <f t="shared" ref="AH131" si="30">AVERAGEIF(AG131:AG137,"&lt;&gt;#¡DIV/0!")</f>
        <v>#DIV/0!</v>
      </c>
      <c r="AI131" s="150" t="e">
        <f>+C131*AH131</f>
        <v>#DIV/0!</v>
      </c>
    </row>
    <row r="132" spans="1:35" x14ac:dyDescent="0.3">
      <c r="A132" s="167"/>
      <c r="B132" s="170"/>
      <c r="C132" s="173"/>
      <c r="D132" s="176"/>
      <c r="E132" s="88"/>
      <c r="F132" s="6"/>
      <c r="G132" s="88"/>
      <c r="H132" s="179"/>
      <c r="I132" s="7"/>
      <c r="J132" s="88"/>
      <c r="K132" s="8">
        <v>2</v>
      </c>
      <c r="L132" s="88"/>
      <c r="M132" s="9"/>
      <c r="N132" s="9"/>
      <c r="O132" s="131"/>
      <c r="P132" s="103"/>
      <c r="Q132" s="110"/>
      <c r="R132" s="94"/>
      <c r="S132" s="5"/>
      <c r="T132" s="5"/>
      <c r="U132" s="3"/>
      <c r="V132" s="182"/>
      <c r="W132" s="164"/>
      <c r="X132" s="121"/>
      <c r="Y132" s="15"/>
      <c r="Z132" s="122"/>
      <c r="AA132" s="114" t="e">
        <f t="shared" si="23"/>
        <v>#DIV/0!</v>
      </c>
      <c r="AB132" s="13" t="e">
        <f t="shared" si="24"/>
        <v>#DIV/0!</v>
      </c>
      <c r="AC132" s="12">
        <v>0.2</v>
      </c>
      <c r="AD132" s="12">
        <v>0.8</v>
      </c>
      <c r="AE132" s="13" t="e">
        <f t="shared" si="25"/>
        <v>#DIV/0!</v>
      </c>
      <c r="AF132" s="13" t="e">
        <f t="shared" si="26"/>
        <v>#DIV/0!</v>
      </c>
      <c r="AG132" s="47" t="e">
        <f t="shared" si="27"/>
        <v>#DIV/0!</v>
      </c>
      <c r="AH132" s="157"/>
      <c r="AI132" s="150"/>
    </row>
    <row r="133" spans="1:35" x14ac:dyDescent="0.3">
      <c r="A133" s="167"/>
      <c r="B133" s="170"/>
      <c r="C133" s="173"/>
      <c r="D133" s="176"/>
      <c r="E133" s="88"/>
      <c r="F133" s="6"/>
      <c r="G133" s="88"/>
      <c r="H133" s="179"/>
      <c r="I133" s="7"/>
      <c r="J133" s="88"/>
      <c r="K133" s="8">
        <v>3</v>
      </c>
      <c r="L133" s="88"/>
      <c r="M133" s="9"/>
      <c r="N133" s="9"/>
      <c r="O133" s="131"/>
      <c r="P133" s="103"/>
      <c r="Q133" s="110"/>
      <c r="R133" s="94"/>
      <c r="S133" s="5"/>
      <c r="T133" s="5"/>
      <c r="U133" s="3"/>
      <c r="V133" s="182"/>
      <c r="W133" s="164"/>
      <c r="X133" s="121"/>
      <c r="Y133" s="15"/>
      <c r="Z133" s="123"/>
      <c r="AA133" s="114" t="e">
        <f t="shared" si="23"/>
        <v>#DIV/0!</v>
      </c>
      <c r="AB133" s="13" t="e">
        <f t="shared" si="24"/>
        <v>#DIV/0!</v>
      </c>
      <c r="AC133" s="12">
        <v>0.2</v>
      </c>
      <c r="AD133" s="12">
        <v>0.8</v>
      </c>
      <c r="AE133" s="13" t="e">
        <f t="shared" si="25"/>
        <v>#DIV/0!</v>
      </c>
      <c r="AF133" s="13" t="e">
        <f t="shared" si="26"/>
        <v>#DIV/0!</v>
      </c>
      <c r="AG133" s="47" t="e">
        <f t="shared" si="27"/>
        <v>#DIV/0!</v>
      </c>
      <c r="AH133" s="157"/>
      <c r="AI133" s="150"/>
    </row>
    <row r="134" spans="1:35" x14ac:dyDescent="0.3">
      <c r="A134" s="167"/>
      <c r="B134" s="170"/>
      <c r="C134" s="173"/>
      <c r="D134" s="176"/>
      <c r="E134" s="88"/>
      <c r="F134" s="6"/>
      <c r="G134" s="88"/>
      <c r="H134" s="179"/>
      <c r="I134" s="7"/>
      <c r="J134" s="88"/>
      <c r="K134" s="8">
        <v>4</v>
      </c>
      <c r="L134" s="88"/>
      <c r="M134" s="9"/>
      <c r="N134" s="9"/>
      <c r="O134" s="131"/>
      <c r="P134" s="103"/>
      <c r="Q134" s="110"/>
      <c r="R134" s="94"/>
      <c r="S134" s="5"/>
      <c r="T134" s="5"/>
      <c r="U134" s="3"/>
      <c r="V134" s="182"/>
      <c r="W134" s="164"/>
      <c r="X134" s="121"/>
      <c r="Y134" s="15"/>
      <c r="Z134" s="123"/>
      <c r="AA134" s="114" t="e">
        <f t="shared" si="23"/>
        <v>#DIV/0!</v>
      </c>
      <c r="AB134" s="13" t="e">
        <f t="shared" si="24"/>
        <v>#DIV/0!</v>
      </c>
      <c r="AC134" s="12">
        <v>0.2</v>
      </c>
      <c r="AD134" s="12">
        <v>0.8</v>
      </c>
      <c r="AE134" s="13" t="e">
        <f t="shared" si="25"/>
        <v>#DIV/0!</v>
      </c>
      <c r="AF134" s="13" t="e">
        <f t="shared" si="26"/>
        <v>#DIV/0!</v>
      </c>
      <c r="AG134" s="47" t="e">
        <f t="shared" si="27"/>
        <v>#DIV/0!</v>
      </c>
      <c r="AH134" s="157"/>
      <c r="AI134" s="150"/>
    </row>
    <row r="135" spans="1:35" x14ac:dyDescent="0.3">
      <c r="A135" s="167"/>
      <c r="B135" s="170"/>
      <c r="C135" s="173"/>
      <c r="D135" s="176"/>
      <c r="E135" s="88"/>
      <c r="F135" s="6"/>
      <c r="G135" s="88"/>
      <c r="H135" s="179"/>
      <c r="I135" s="7"/>
      <c r="J135" s="88"/>
      <c r="K135" s="8">
        <v>5</v>
      </c>
      <c r="L135" s="88"/>
      <c r="M135" s="9"/>
      <c r="N135" s="9"/>
      <c r="O135" s="131"/>
      <c r="P135" s="103"/>
      <c r="Q135" s="110"/>
      <c r="R135" s="94"/>
      <c r="S135" s="5"/>
      <c r="T135" s="5"/>
      <c r="U135" s="3"/>
      <c r="V135" s="182"/>
      <c r="W135" s="164"/>
      <c r="X135" s="121"/>
      <c r="Y135" s="15"/>
      <c r="Z135" s="123"/>
      <c r="AA135" s="114" t="e">
        <f t="shared" si="23"/>
        <v>#DIV/0!</v>
      </c>
      <c r="AB135" s="13" t="e">
        <f t="shared" si="24"/>
        <v>#DIV/0!</v>
      </c>
      <c r="AC135" s="12">
        <v>0.2</v>
      </c>
      <c r="AD135" s="12">
        <v>0.8</v>
      </c>
      <c r="AE135" s="13" t="e">
        <f t="shared" si="25"/>
        <v>#DIV/0!</v>
      </c>
      <c r="AF135" s="13" t="e">
        <f t="shared" si="26"/>
        <v>#DIV/0!</v>
      </c>
      <c r="AG135" s="47" t="e">
        <f t="shared" si="27"/>
        <v>#DIV/0!</v>
      </c>
      <c r="AH135" s="157"/>
      <c r="AI135" s="150"/>
    </row>
    <row r="136" spans="1:35" x14ac:dyDescent="0.3">
      <c r="A136" s="167"/>
      <c r="B136" s="170"/>
      <c r="C136" s="173"/>
      <c r="D136" s="176"/>
      <c r="E136" s="88"/>
      <c r="F136" s="6"/>
      <c r="G136" s="88"/>
      <c r="H136" s="179"/>
      <c r="I136" s="7"/>
      <c r="J136" s="88"/>
      <c r="K136" s="8">
        <v>6</v>
      </c>
      <c r="L136" s="88"/>
      <c r="M136" s="9"/>
      <c r="N136" s="9"/>
      <c r="O136" s="131"/>
      <c r="P136" s="103"/>
      <c r="Q136" s="110"/>
      <c r="R136" s="94"/>
      <c r="S136" s="5"/>
      <c r="T136" s="5"/>
      <c r="U136" s="3"/>
      <c r="V136" s="182"/>
      <c r="W136" s="164"/>
      <c r="X136" s="121"/>
      <c r="Y136" s="15"/>
      <c r="Z136" s="123"/>
      <c r="AA136" s="114" t="e">
        <f t="shared" si="23"/>
        <v>#DIV/0!</v>
      </c>
      <c r="AB136" s="13" t="e">
        <f t="shared" si="24"/>
        <v>#DIV/0!</v>
      </c>
      <c r="AC136" s="12">
        <v>0.2</v>
      </c>
      <c r="AD136" s="12">
        <v>0.8</v>
      </c>
      <c r="AE136" s="13" t="e">
        <f t="shared" si="25"/>
        <v>#DIV/0!</v>
      </c>
      <c r="AF136" s="13" t="e">
        <f t="shared" si="26"/>
        <v>#DIV/0!</v>
      </c>
      <c r="AG136" s="47" t="e">
        <f t="shared" si="27"/>
        <v>#DIV/0!</v>
      </c>
      <c r="AH136" s="157"/>
      <c r="AI136" s="150"/>
    </row>
    <row r="137" spans="1:35" ht="15" thickBot="1" x14ac:dyDescent="0.35">
      <c r="A137" s="168"/>
      <c r="B137" s="171"/>
      <c r="C137" s="174"/>
      <c r="D137" s="177"/>
      <c r="E137" s="89"/>
      <c r="F137" s="36"/>
      <c r="G137" s="89"/>
      <c r="H137" s="180"/>
      <c r="I137" s="37"/>
      <c r="J137" s="89"/>
      <c r="K137" s="38">
        <v>7</v>
      </c>
      <c r="L137" s="89"/>
      <c r="M137" s="39"/>
      <c r="N137" s="39"/>
      <c r="O137" s="132"/>
      <c r="P137" s="103"/>
      <c r="Q137" s="111"/>
      <c r="R137" s="95"/>
      <c r="S137" s="40"/>
      <c r="T137" s="40"/>
      <c r="U137" s="41"/>
      <c r="V137" s="183"/>
      <c r="W137" s="165"/>
      <c r="X137" s="124"/>
      <c r="Y137" s="42"/>
      <c r="Z137" s="125"/>
      <c r="AA137" s="115" t="e">
        <f t="shared" si="23"/>
        <v>#DIV/0!</v>
      </c>
      <c r="AB137" s="43" t="e">
        <f t="shared" si="24"/>
        <v>#DIV/0!</v>
      </c>
      <c r="AC137" s="44">
        <v>0.2</v>
      </c>
      <c r="AD137" s="44">
        <v>0.8</v>
      </c>
      <c r="AE137" s="43" t="e">
        <f t="shared" si="25"/>
        <v>#DIV/0!</v>
      </c>
      <c r="AF137" s="43" t="e">
        <f t="shared" si="26"/>
        <v>#DIV/0!</v>
      </c>
      <c r="AG137" s="48" t="e">
        <f t="shared" si="27"/>
        <v>#DIV/0!</v>
      </c>
      <c r="AH137" s="158"/>
      <c r="AI137" s="151"/>
    </row>
    <row r="138" spans="1:35" x14ac:dyDescent="0.3">
      <c r="A138" s="166">
        <v>23</v>
      </c>
      <c r="B138" s="169"/>
      <c r="C138" s="172"/>
      <c r="D138" s="175"/>
      <c r="E138" s="87"/>
      <c r="F138" s="18"/>
      <c r="G138" s="87"/>
      <c r="H138" s="178">
        <f>SUM(I138:I144)</f>
        <v>0</v>
      </c>
      <c r="I138" s="19"/>
      <c r="J138" s="87"/>
      <c r="K138" s="20">
        <v>1</v>
      </c>
      <c r="L138" s="87"/>
      <c r="M138" s="21"/>
      <c r="N138" s="21"/>
      <c r="O138" s="133"/>
      <c r="P138" s="103"/>
      <c r="Q138" s="109"/>
      <c r="R138" s="96"/>
      <c r="S138" s="22"/>
      <c r="T138" s="22"/>
      <c r="U138" s="23"/>
      <c r="V138" s="181"/>
      <c r="W138" s="163"/>
      <c r="X138" s="126"/>
      <c r="Y138" s="24"/>
      <c r="Z138" s="127"/>
      <c r="AA138" s="116" t="e">
        <f t="shared" si="23"/>
        <v>#DIV/0!</v>
      </c>
      <c r="AB138" s="25" t="e">
        <f t="shared" si="24"/>
        <v>#DIV/0!</v>
      </c>
      <c r="AC138" s="26">
        <v>0.2</v>
      </c>
      <c r="AD138" s="26">
        <v>0.8</v>
      </c>
      <c r="AE138" s="25" t="e">
        <f t="shared" si="25"/>
        <v>#DIV/0!</v>
      </c>
      <c r="AF138" s="25" t="e">
        <f t="shared" si="26"/>
        <v>#DIV/0!</v>
      </c>
      <c r="AG138" s="49" t="e">
        <f t="shared" si="27"/>
        <v>#DIV/0!</v>
      </c>
      <c r="AH138" s="157" t="e">
        <f t="shared" ref="AH138" si="31">AVERAGEIF(AG138:AG144,"&lt;&gt;#¡DIV/0!")</f>
        <v>#DIV/0!</v>
      </c>
      <c r="AI138" s="150" t="e">
        <f>+C138*AH138</f>
        <v>#DIV/0!</v>
      </c>
    </row>
    <row r="139" spans="1:35" x14ac:dyDescent="0.3">
      <c r="A139" s="167"/>
      <c r="B139" s="170"/>
      <c r="C139" s="173"/>
      <c r="D139" s="176"/>
      <c r="E139" s="88"/>
      <c r="F139" s="6"/>
      <c r="G139" s="88"/>
      <c r="H139" s="179"/>
      <c r="I139" s="7"/>
      <c r="J139" s="88"/>
      <c r="K139" s="8">
        <v>2</v>
      </c>
      <c r="L139" s="88"/>
      <c r="M139" s="9"/>
      <c r="N139" s="9"/>
      <c r="O139" s="131"/>
      <c r="P139" s="103"/>
      <c r="Q139" s="110"/>
      <c r="R139" s="94"/>
      <c r="S139" s="5"/>
      <c r="T139" s="5"/>
      <c r="U139" s="3"/>
      <c r="V139" s="182"/>
      <c r="W139" s="164"/>
      <c r="X139" s="121"/>
      <c r="Y139" s="15"/>
      <c r="Z139" s="122"/>
      <c r="AA139" s="114" t="e">
        <f t="shared" si="23"/>
        <v>#DIV/0!</v>
      </c>
      <c r="AB139" s="13" t="e">
        <f t="shared" si="24"/>
        <v>#DIV/0!</v>
      </c>
      <c r="AC139" s="12">
        <v>0.2</v>
      </c>
      <c r="AD139" s="12">
        <v>0.8</v>
      </c>
      <c r="AE139" s="13" t="e">
        <f t="shared" si="25"/>
        <v>#DIV/0!</v>
      </c>
      <c r="AF139" s="13" t="e">
        <f t="shared" si="26"/>
        <v>#DIV/0!</v>
      </c>
      <c r="AG139" s="47" t="e">
        <f t="shared" si="27"/>
        <v>#DIV/0!</v>
      </c>
      <c r="AH139" s="157"/>
      <c r="AI139" s="150"/>
    </row>
    <row r="140" spans="1:35" x14ac:dyDescent="0.3">
      <c r="A140" s="167"/>
      <c r="B140" s="170"/>
      <c r="C140" s="173"/>
      <c r="D140" s="176"/>
      <c r="E140" s="88"/>
      <c r="F140" s="6"/>
      <c r="G140" s="88"/>
      <c r="H140" s="179"/>
      <c r="I140" s="7"/>
      <c r="J140" s="88"/>
      <c r="K140" s="8">
        <v>3</v>
      </c>
      <c r="L140" s="88"/>
      <c r="M140" s="9"/>
      <c r="N140" s="9"/>
      <c r="O140" s="131"/>
      <c r="P140" s="103"/>
      <c r="Q140" s="110"/>
      <c r="R140" s="94"/>
      <c r="S140" s="5"/>
      <c r="T140" s="5"/>
      <c r="U140" s="3"/>
      <c r="V140" s="182"/>
      <c r="W140" s="164"/>
      <c r="X140" s="121"/>
      <c r="Y140" s="15"/>
      <c r="Z140" s="123"/>
      <c r="AA140" s="114" t="e">
        <f t="shared" si="23"/>
        <v>#DIV/0!</v>
      </c>
      <c r="AB140" s="13" t="e">
        <f t="shared" si="24"/>
        <v>#DIV/0!</v>
      </c>
      <c r="AC140" s="12">
        <v>0.2</v>
      </c>
      <c r="AD140" s="12">
        <v>0.8</v>
      </c>
      <c r="AE140" s="13" t="e">
        <f t="shared" si="25"/>
        <v>#DIV/0!</v>
      </c>
      <c r="AF140" s="13" t="e">
        <f t="shared" si="26"/>
        <v>#DIV/0!</v>
      </c>
      <c r="AG140" s="47" t="e">
        <f t="shared" si="27"/>
        <v>#DIV/0!</v>
      </c>
      <c r="AH140" s="157"/>
      <c r="AI140" s="150"/>
    </row>
    <row r="141" spans="1:35" x14ac:dyDescent="0.3">
      <c r="A141" s="167"/>
      <c r="B141" s="170"/>
      <c r="C141" s="173"/>
      <c r="D141" s="176"/>
      <c r="E141" s="88"/>
      <c r="F141" s="6"/>
      <c r="G141" s="88"/>
      <c r="H141" s="179"/>
      <c r="I141" s="7"/>
      <c r="J141" s="88"/>
      <c r="K141" s="8">
        <v>4</v>
      </c>
      <c r="L141" s="88"/>
      <c r="M141" s="9"/>
      <c r="N141" s="9"/>
      <c r="O141" s="131"/>
      <c r="P141" s="103"/>
      <c r="Q141" s="110"/>
      <c r="R141" s="94"/>
      <c r="S141" s="5"/>
      <c r="T141" s="5"/>
      <c r="U141" s="3"/>
      <c r="V141" s="182"/>
      <c r="W141" s="164"/>
      <c r="X141" s="121"/>
      <c r="Y141" s="15"/>
      <c r="Z141" s="123"/>
      <c r="AA141" s="114" t="e">
        <f t="shared" si="23"/>
        <v>#DIV/0!</v>
      </c>
      <c r="AB141" s="13" t="e">
        <f t="shared" si="24"/>
        <v>#DIV/0!</v>
      </c>
      <c r="AC141" s="12">
        <v>0.2</v>
      </c>
      <c r="AD141" s="12">
        <v>0.8</v>
      </c>
      <c r="AE141" s="13" t="e">
        <f t="shared" si="25"/>
        <v>#DIV/0!</v>
      </c>
      <c r="AF141" s="13" t="e">
        <f t="shared" si="26"/>
        <v>#DIV/0!</v>
      </c>
      <c r="AG141" s="47" t="e">
        <f t="shared" si="27"/>
        <v>#DIV/0!</v>
      </c>
      <c r="AH141" s="157"/>
      <c r="AI141" s="150"/>
    </row>
    <row r="142" spans="1:35" x14ac:dyDescent="0.3">
      <c r="A142" s="167"/>
      <c r="B142" s="170"/>
      <c r="C142" s="173"/>
      <c r="D142" s="176"/>
      <c r="E142" s="88"/>
      <c r="F142" s="6"/>
      <c r="G142" s="88"/>
      <c r="H142" s="179"/>
      <c r="I142" s="7"/>
      <c r="J142" s="88"/>
      <c r="K142" s="8">
        <v>5</v>
      </c>
      <c r="L142" s="88"/>
      <c r="M142" s="9"/>
      <c r="N142" s="9"/>
      <c r="O142" s="131"/>
      <c r="P142" s="103"/>
      <c r="Q142" s="110"/>
      <c r="R142" s="94"/>
      <c r="S142" s="5"/>
      <c r="T142" s="5"/>
      <c r="U142" s="3"/>
      <c r="V142" s="182"/>
      <c r="W142" s="164"/>
      <c r="X142" s="121"/>
      <c r="Y142" s="15"/>
      <c r="Z142" s="123"/>
      <c r="AA142" s="114" t="e">
        <f t="shared" si="23"/>
        <v>#DIV/0!</v>
      </c>
      <c r="AB142" s="13" t="e">
        <f t="shared" si="24"/>
        <v>#DIV/0!</v>
      </c>
      <c r="AC142" s="12">
        <v>0.2</v>
      </c>
      <c r="AD142" s="12">
        <v>0.8</v>
      </c>
      <c r="AE142" s="13" t="e">
        <f t="shared" si="25"/>
        <v>#DIV/0!</v>
      </c>
      <c r="AF142" s="13" t="e">
        <f t="shared" si="26"/>
        <v>#DIV/0!</v>
      </c>
      <c r="AG142" s="47" t="e">
        <f t="shared" si="27"/>
        <v>#DIV/0!</v>
      </c>
      <c r="AH142" s="157"/>
      <c r="AI142" s="150"/>
    </row>
    <row r="143" spans="1:35" x14ac:dyDescent="0.3">
      <c r="A143" s="167"/>
      <c r="B143" s="170"/>
      <c r="C143" s="173"/>
      <c r="D143" s="176"/>
      <c r="E143" s="88"/>
      <c r="F143" s="6"/>
      <c r="G143" s="88"/>
      <c r="H143" s="179"/>
      <c r="I143" s="7"/>
      <c r="J143" s="88"/>
      <c r="K143" s="8">
        <v>6</v>
      </c>
      <c r="L143" s="88"/>
      <c r="M143" s="9"/>
      <c r="N143" s="9"/>
      <c r="O143" s="131"/>
      <c r="P143" s="103"/>
      <c r="Q143" s="110"/>
      <c r="R143" s="94"/>
      <c r="S143" s="5"/>
      <c r="T143" s="5"/>
      <c r="U143" s="3"/>
      <c r="V143" s="182"/>
      <c r="W143" s="164"/>
      <c r="X143" s="121"/>
      <c r="Y143" s="15"/>
      <c r="Z143" s="123"/>
      <c r="AA143" s="114" t="e">
        <f t="shared" si="23"/>
        <v>#DIV/0!</v>
      </c>
      <c r="AB143" s="13" t="e">
        <f t="shared" si="24"/>
        <v>#DIV/0!</v>
      </c>
      <c r="AC143" s="12">
        <v>0.2</v>
      </c>
      <c r="AD143" s="12">
        <v>0.8</v>
      </c>
      <c r="AE143" s="13" t="e">
        <f t="shared" si="25"/>
        <v>#DIV/0!</v>
      </c>
      <c r="AF143" s="13" t="e">
        <f t="shared" si="26"/>
        <v>#DIV/0!</v>
      </c>
      <c r="AG143" s="47" t="e">
        <f t="shared" si="27"/>
        <v>#DIV/0!</v>
      </c>
      <c r="AH143" s="157"/>
      <c r="AI143" s="150"/>
    </row>
    <row r="144" spans="1:35" ht="15" thickBot="1" x14ac:dyDescent="0.35">
      <c r="A144" s="168"/>
      <c r="B144" s="171"/>
      <c r="C144" s="174"/>
      <c r="D144" s="177"/>
      <c r="E144" s="89"/>
      <c r="F144" s="36"/>
      <c r="G144" s="89"/>
      <c r="H144" s="180"/>
      <c r="I144" s="37"/>
      <c r="J144" s="89"/>
      <c r="K144" s="38">
        <v>7</v>
      </c>
      <c r="L144" s="89"/>
      <c r="M144" s="39"/>
      <c r="N144" s="39"/>
      <c r="O144" s="132"/>
      <c r="P144" s="103"/>
      <c r="Q144" s="111"/>
      <c r="R144" s="95"/>
      <c r="S144" s="40"/>
      <c r="T144" s="40"/>
      <c r="U144" s="41"/>
      <c r="V144" s="183"/>
      <c r="W144" s="165"/>
      <c r="X144" s="124"/>
      <c r="Y144" s="42"/>
      <c r="Z144" s="125"/>
      <c r="AA144" s="115" t="e">
        <f t="shared" si="23"/>
        <v>#DIV/0!</v>
      </c>
      <c r="AB144" s="43" t="e">
        <f t="shared" si="24"/>
        <v>#DIV/0!</v>
      </c>
      <c r="AC144" s="44">
        <v>0.2</v>
      </c>
      <c r="AD144" s="44">
        <v>0.8</v>
      </c>
      <c r="AE144" s="43" t="e">
        <f t="shared" si="25"/>
        <v>#DIV/0!</v>
      </c>
      <c r="AF144" s="43" t="e">
        <f t="shared" si="26"/>
        <v>#DIV/0!</v>
      </c>
      <c r="AG144" s="48" t="e">
        <f t="shared" si="27"/>
        <v>#DIV/0!</v>
      </c>
      <c r="AH144" s="158"/>
      <c r="AI144" s="151"/>
    </row>
    <row r="145" spans="1:35" x14ac:dyDescent="0.3">
      <c r="A145" s="166">
        <v>24</v>
      </c>
      <c r="B145" s="169"/>
      <c r="C145" s="172"/>
      <c r="D145" s="175"/>
      <c r="E145" s="87"/>
      <c r="F145" s="18"/>
      <c r="G145" s="87"/>
      <c r="H145" s="178">
        <f>SUM(I145:I151)</f>
        <v>0</v>
      </c>
      <c r="I145" s="19"/>
      <c r="J145" s="87"/>
      <c r="K145" s="20">
        <v>1</v>
      </c>
      <c r="L145" s="87"/>
      <c r="M145" s="21"/>
      <c r="N145" s="21"/>
      <c r="O145" s="133"/>
      <c r="P145" s="103"/>
      <c r="Q145" s="109"/>
      <c r="R145" s="96"/>
      <c r="S145" s="22"/>
      <c r="T145" s="22"/>
      <c r="U145" s="23"/>
      <c r="V145" s="181"/>
      <c r="W145" s="163"/>
      <c r="X145" s="126"/>
      <c r="Y145" s="24"/>
      <c r="Z145" s="127"/>
      <c r="AA145" s="116" t="e">
        <f t="shared" si="23"/>
        <v>#DIV/0!</v>
      </c>
      <c r="AB145" s="25" t="e">
        <f t="shared" si="24"/>
        <v>#DIV/0!</v>
      </c>
      <c r="AC145" s="26">
        <v>0.2</v>
      </c>
      <c r="AD145" s="26">
        <v>0.8</v>
      </c>
      <c r="AE145" s="25" t="e">
        <f t="shared" si="25"/>
        <v>#DIV/0!</v>
      </c>
      <c r="AF145" s="25" t="e">
        <f t="shared" si="26"/>
        <v>#DIV/0!</v>
      </c>
      <c r="AG145" s="49" t="e">
        <f t="shared" si="27"/>
        <v>#DIV/0!</v>
      </c>
      <c r="AH145" s="157" t="e">
        <f t="shared" ref="AH145" si="32">AVERAGEIF(AG145:AG151,"&lt;&gt;#¡DIV/0!")</f>
        <v>#DIV/0!</v>
      </c>
      <c r="AI145" s="150" t="e">
        <f>+C145*AH145</f>
        <v>#DIV/0!</v>
      </c>
    </row>
    <row r="146" spans="1:35" x14ac:dyDescent="0.3">
      <c r="A146" s="167"/>
      <c r="B146" s="170"/>
      <c r="C146" s="173"/>
      <c r="D146" s="176"/>
      <c r="E146" s="88"/>
      <c r="F146" s="6"/>
      <c r="G146" s="88"/>
      <c r="H146" s="179"/>
      <c r="I146" s="7"/>
      <c r="J146" s="88"/>
      <c r="K146" s="8">
        <v>2</v>
      </c>
      <c r="L146" s="88"/>
      <c r="M146" s="9"/>
      <c r="N146" s="9"/>
      <c r="O146" s="131"/>
      <c r="P146" s="103"/>
      <c r="Q146" s="110"/>
      <c r="R146" s="94"/>
      <c r="S146" s="5"/>
      <c r="T146" s="5"/>
      <c r="U146" s="3"/>
      <c r="V146" s="182"/>
      <c r="W146" s="164"/>
      <c r="X146" s="121"/>
      <c r="Y146" s="15"/>
      <c r="Z146" s="122"/>
      <c r="AA146" s="114" t="e">
        <f t="shared" si="23"/>
        <v>#DIV/0!</v>
      </c>
      <c r="AB146" s="13" t="e">
        <f t="shared" si="24"/>
        <v>#DIV/0!</v>
      </c>
      <c r="AC146" s="12">
        <v>0.2</v>
      </c>
      <c r="AD146" s="12">
        <v>0.8</v>
      </c>
      <c r="AE146" s="13" t="e">
        <f t="shared" si="25"/>
        <v>#DIV/0!</v>
      </c>
      <c r="AF146" s="13" t="e">
        <f t="shared" si="26"/>
        <v>#DIV/0!</v>
      </c>
      <c r="AG146" s="47" t="e">
        <f t="shared" si="27"/>
        <v>#DIV/0!</v>
      </c>
      <c r="AH146" s="157"/>
      <c r="AI146" s="150"/>
    </row>
    <row r="147" spans="1:35" x14ac:dyDescent="0.3">
      <c r="A147" s="167"/>
      <c r="B147" s="170"/>
      <c r="C147" s="173"/>
      <c r="D147" s="176"/>
      <c r="E147" s="88"/>
      <c r="F147" s="6"/>
      <c r="G147" s="88"/>
      <c r="H147" s="179"/>
      <c r="I147" s="7"/>
      <c r="J147" s="88"/>
      <c r="K147" s="8">
        <v>3</v>
      </c>
      <c r="L147" s="88"/>
      <c r="M147" s="9"/>
      <c r="N147" s="9"/>
      <c r="O147" s="131"/>
      <c r="P147" s="103"/>
      <c r="Q147" s="110"/>
      <c r="R147" s="94"/>
      <c r="S147" s="5"/>
      <c r="T147" s="5"/>
      <c r="U147" s="3"/>
      <c r="V147" s="182"/>
      <c r="W147" s="164"/>
      <c r="X147" s="121"/>
      <c r="Y147" s="15"/>
      <c r="Z147" s="123"/>
      <c r="AA147" s="114" t="e">
        <f t="shared" si="23"/>
        <v>#DIV/0!</v>
      </c>
      <c r="AB147" s="13" t="e">
        <f t="shared" si="24"/>
        <v>#DIV/0!</v>
      </c>
      <c r="AC147" s="12">
        <v>0.2</v>
      </c>
      <c r="AD147" s="12">
        <v>0.8</v>
      </c>
      <c r="AE147" s="13" t="e">
        <f t="shared" si="25"/>
        <v>#DIV/0!</v>
      </c>
      <c r="AF147" s="13" t="e">
        <f t="shared" si="26"/>
        <v>#DIV/0!</v>
      </c>
      <c r="AG147" s="47" t="e">
        <f t="shared" si="27"/>
        <v>#DIV/0!</v>
      </c>
      <c r="AH147" s="157"/>
      <c r="AI147" s="150"/>
    </row>
    <row r="148" spans="1:35" x14ac:dyDescent="0.3">
      <c r="A148" s="167"/>
      <c r="B148" s="170"/>
      <c r="C148" s="173"/>
      <c r="D148" s="176"/>
      <c r="E148" s="88"/>
      <c r="F148" s="6"/>
      <c r="G148" s="88"/>
      <c r="H148" s="179"/>
      <c r="I148" s="7"/>
      <c r="J148" s="88"/>
      <c r="K148" s="8">
        <v>4</v>
      </c>
      <c r="L148" s="88"/>
      <c r="M148" s="9"/>
      <c r="N148" s="9"/>
      <c r="O148" s="131"/>
      <c r="P148" s="103"/>
      <c r="Q148" s="110"/>
      <c r="R148" s="94"/>
      <c r="S148" s="5"/>
      <c r="T148" s="5"/>
      <c r="U148" s="3"/>
      <c r="V148" s="182"/>
      <c r="W148" s="164"/>
      <c r="X148" s="121"/>
      <c r="Y148" s="15"/>
      <c r="Z148" s="123"/>
      <c r="AA148" s="114" t="e">
        <f t="shared" si="23"/>
        <v>#DIV/0!</v>
      </c>
      <c r="AB148" s="13" t="e">
        <f t="shared" si="24"/>
        <v>#DIV/0!</v>
      </c>
      <c r="AC148" s="12">
        <v>0.2</v>
      </c>
      <c r="AD148" s="12">
        <v>0.8</v>
      </c>
      <c r="AE148" s="13" t="e">
        <f t="shared" si="25"/>
        <v>#DIV/0!</v>
      </c>
      <c r="AF148" s="13" t="e">
        <f t="shared" si="26"/>
        <v>#DIV/0!</v>
      </c>
      <c r="AG148" s="47" t="e">
        <f t="shared" si="27"/>
        <v>#DIV/0!</v>
      </c>
      <c r="AH148" s="157"/>
      <c r="AI148" s="150"/>
    </row>
    <row r="149" spans="1:35" x14ac:dyDescent="0.3">
      <c r="A149" s="167"/>
      <c r="B149" s="170"/>
      <c r="C149" s="173"/>
      <c r="D149" s="176"/>
      <c r="E149" s="88"/>
      <c r="F149" s="6"/>
      <c r="G149" s="88"/>
      <c r="H149" s="179"/>
      <c r="I149" s="7"/>
      <c r="J149" s="88"/>
      <c r="K149" s="8">
        <v>5</v>
      </c>
      <c r="L149" s="88"/>
      <c r="M149" s="9"/>
      <c r="N149" s="9"/>
      <c r="O149" s="131"/>
      <c r="P149" s="103"/>
      <c r="Q149" s="110"/>
      <c r="R149" s="94"/>
      <c r="S149" s="5"/>
      <c r="T149" s="5"/>
      <c r="U149" s="3"/>
      <c r="V149" s="182"/>
      <c r="W149" s="164"/>
      <c r="X149" s="121"/>
      <c r="Y149" s="15"/>
      <c r="Z149" s="123"/>
      <c r="AA149" s="114" t="e">
        <f t="shared" si="23"/>
        <v>#DIV/0!</v>
      </c>
      <c r="AB149" s="13" t="e">
        <f t="shared" si="24"/>
        <v>#DIV/0!</v>
      </c>
      <c r="AC149" s="12">
        <v>0.2</v>
      </c>
      <c r="AD149" s="12">
        <v>0.8</v>
      </c>
      <c r="AE149" s="13" t="e">
        <f t="shared" si="25"/>
        <v>#DIV/0!</v>
      </c>
      <c r="AF149" s="13" t="e">
        <f t="shared" si="26"/>
        <v>#DIV/0!</v>
      </c>
      <c r="AG149" s="47" t="e">
        <f t="shared" si="27"/>
        <v>#DIV/0!</v>
      </c>
      <c r="AH149" s="157"/>
      <c r="AI149" s="150"/>
    </row>
    <row r="150" spans="1:35" x14ac:dyDescent="0.3">
      <c r="A150" s="167"/>
      <c r="B150" s="170"/>
      <c r="C150" s="173"/>
      <c r="D150" s="176"/>
      <c r="E150" s="88"/>
      <c r="F150" s="6"/>
      <c r="G150" s="88"/>
      <c r="H150" s="179"/>
      <c r="I150" s="7"/>
      <c r="J150" s="88"/>
      <c r="K150" s="8">
        <v>6</v>
      </c>
      <c r="L150" s="88"/>
      <c r="M150" s="9"/>
      <c r="N150" s="9"/>
      <c r="O150" s="131"/>
      <c r="P150" s="103"/>
      <c r="Q150" s="110"/>
      <c r="R150" s="94"/>
      <c r="S150" s="5"/>
      <c r="T150" s="5"/>
      <c r="U150" s="3"/>
      <c r="V150" s="182"/>
      <c r="W150" s="164"/>
      <c r="X150" s="121"/>
      <c r="Y150" s="15"/>
      <c r="Z150" s="123"/>
      <c r="AA150" s="114" t="e">
        <f t="shared" si="23"/>
        <v>#DIV/0!</v>
      </c>
      <c r="AB150" s="13" t="e">
        <f t="shared" si="24"/>
        <v>#DIV/0!</v>
      </c>
      <c r="AC150" s="12">
        <v>0.2</v>
      </c>
      <c r="AD150" s="12">
        <v>0.8</v>
      </c>
      <c r="AE150" s="13" t="e">
        <f t="shared" si="25"/>
        <v>#DIV/0!</v>
      </c>
      <c r="AF150" s="13" t="e">
        <f t="shared" si="26"/>
        <v>#DIV/0!</v>
      </c>
      <c r="AG150" s="47" t="e">
        <f t="shared" si="27"/>
        <v>#DIV/0!</v>
      </c>
      <c r="AH150" s="157"/>
      <c r="AI150" s="150"/>
    </row>
    <row r="151" spans="1:35" ht="15" thickBot="1" x14ac:dyDescent="0.35">
      <c r="A151" s="168"/>
      <c r="B151" s="171"/>
      <c r="C151" s="174"/>
      <c r="D151" s="177"/>
      <c r="E151" s="89"/>
      <c r="F151" s="36"/>
      <c r="G151" s="89"/>
      <c r="H151" s="180"/>
      <c r="I151" s="37"/>
      <c r="J151" s="89"/>
      <c r="K151" s="38">
        <v>7</v>
      </c>
      <c r="L151" s="89"/>
      <c r="M151" s="39"/>
      <c r="N151" s="39"/>
      <c r="O151" s="132"/>
      <c r="P151" s="103"/>
      <c r="Q151" s="111"/>
      <c r="R151" s="95"/>
      <c r="S151" s="40"/>
      <c r="T151" s="40"/>
      <c r="U151" s="41"/>
      <c r="V151" s="183"/>
      <c r="W151" s="165"/>
      <c r="X151" s="124"/>
      <c r="Y151" s="42"/>
      <c r="Z151" s="125"/>
      <c r="AA151" s="115" t="e">
        <f t="shared" si="23"/>
        <v>#DIV/0!</v>
      </c>
      <c r="AB151" s="43" t="e">
        <f t="shared" si="24"/>
        <v>#DIV/0!</v>
      </c>
      <c r="AC151" s="44">
        <v>0.2</v>
      </c>
      <c r="AD151" s="44">
        <v>0.8</v>
      </c>
      <c r="AE151" s="43" t="e">
        <f t="shared" si="25"/>
        <v>#DIV/0!</v>
      </c>
      <c r="AF151" s="43" t="e">
        <f t="shared" si="26"/>
        <v>#DIV/0!</v>
      </c>
      <c r="AG151" s="48" t="e">
        <f t="shared" si="27"/>
        <v>#DIV/0!</v>
      </c>
      <c r="AH151" s="158"/>
      <c r="AI151" s="151"/>
    </row>
    <row r="152" spans="1:35" x14ac:dyDescent="0.3">
      <c r="A152" s="166">
        <v>25</v>
      </c>
      <c r="B152" s="169"/>
      <c r="C152" s="172"/>
      <c r="D152" s="175"/>
      <c r="E152" s="87"/>
      <c r="F152" s="18"/>
      <c r="G152" s="87"/>
      <c r="H152" s="178">
        <f>SUM(I152:I158)</f>
        <v>0</v>
      </c>
      <c r="I152" s="19"/>
      <c r="J152" s="87"/>
      <c r="K152" s="20">
        <v>1</v>
      </c>
      <c r="L152" s="87"/>
      <c r="M152" s="21"/>
      <c r="N152" s="21"/>
      <c r="O152" s="133"/>
      <c r="P152" s="103"/>
      <c r="Q152" s="109"/>
      <c r="R152" s="96"/>
      <c r="S152" s="22"/>
      <c r="T152" s="22"/>
      <c r="U152" s="23"/>
      <c r="V152" s="181"/>
      <c r="W152" s="163"/>
      <c r="X152" s="126"/>
      <c r="Y152" s="24"/>
      <c r="Z152" s="127"/>
      <c r="AA152" s="116" t="e">
        <f t="shared" si="23"/>
        <v>#DIV/0!</v>
      </c>
      <c r="AB152" s="25" t="e">
        <f t="shared" si="24"/>
        <v>#DIV/0!</v>
      </c>
      <c r="AC152" s="26">
        <v>0.2</v>
      </c>
      <c r="AD152" s="26">
        <v>0.8</v>
      </c>
      <c r="AE152" s="25" t="e">
        <f t="shared" si="25"/>
        <v>#DIV/0!</v>
      </c>
      <c r="AF152" s="25" t="e">
        <f t="shared" si="26"/>
        <v>#DIV/0!</v>
      </c>
      <c r="AG152" s="49" t="e">
        <f t="shared" si="27"/>
        <v>#DIV/0!</v>
      </c>
      <c r="AH152" s="157" t="e">
        <f t="shared" ref="AH152" si="33">AVERAGEIF(AG152:AG158,"&lt;&gt;#¡DIV/0!")</f>
        <v>#DIV/0!</v>
      </c>
      <c r="AI152" s="150" t="e">
        <f>+C152*AH152</f>
        <v>#DIV/0!</v>
      </c>
    </row>
    <row r="153" spans="1:35" x14ac:dyDescent="0.3">
      <c r="A153" s="167"/>
      <c r="B153" s="170"/>
      <c r="C153" s="173"/>
      <c r="D153" s="176"/>
      <c r="E153" s="88"/>
      <c r="F153" s="6"/>
      <c r="G153" s="88"/>
      <c r="H153" s="179"/>
      <c r="I153" s="7"/>
      <c r="J153" s="88"/>
      <c r="K153" s="8">
        <v>2</v>
      </c>
      <c r="L153" s="88"/>
      <c r="M153" s="9"/>
      <c r="N153" s="9"/>
      <c r="O153" s="131"/>
      <c r="P153" s="103"/>
      <c r="Q153" s="110"/>
      <c r="R153" s="94"/>
      <c r="S153" s="5"/>
      <c r="T153" s="5"/>
      <c r="U153" s="3"/>
      <c r="V153" s="182"/>
      <c r="W153" s="164"/>
      <c r="X153" s="121"/>
      <c r="Y153" s="15"/>
      <c r="Z153" s="122"/>
      <c r="AA153" s="114" t="e">
        <f t="shared" si="23"/>
        <v>#DIV/0!</v>
      </c>
      <c r="AB153" s="13" t="e">
        <f t="shared" si="24"/>
        <v>#DIV/0!</v>
      </c>
      <c r="AC153" s="12">
        <v>0.2</v>
      </c>
      <c r="AD153" s="12">
        <v>0.8</v>
      </c>
      <c r="AE153" s="13" t="e">
        <f t="shared" si="25"/>
        <v>#DIV/0!</v>
      </c>
      <c r="AF153" s="13" t="e">
        <f t="shared" si="26"/>
        <v>#DIV/0!</v>
      </c>
      <c r="AG153" s="47" t="e">
        <f t="shared" si="27"/>
        <v>#DIV/0!</v>
      </c>
      <c r="AH153" s="157"/>
      <c r="AI153" s="150"/>
    </row>
    <row r="154" spans="1:35" x14ac:dyDescent="0.3">
      <c r="A154" s="167"/>
      <c r="B154" s="170"/>
      <c r="C154" s="173"/>
      <c r="D154" s="176"/>
      <c r="E154" s="88"/>
      <c r="F154" s="6"/>
      <c r="G154" s="88"/>
      <c r="H154" s="179"/>
      <c r="I154" s="7"/>
      <c r="J154" s="88"/>
      <c r="K154" s="8">
        <v>3</v>
      </c>
      <c r="L154" s="88"/>
      <c r="M154" s="9"/>
      <c r="N154" s="9"/>
      <c r="O154" s="131"/>
      <c r="P154" s="103"/>
      <c r="Q154" s="110"/>
      <c r="R154" s="94"/>
      <c r="S154" s="5"/>
      <c r="T154" s="5"/>
      <c r="U154" s="3"/>
      <c r="V154" s="182"/>
      <c r="W154" s="164"/>
      <c r="X154" s="121"/>
      <c r="Y154" s="15"/>
      <c r="Z154" s="123"/>
      <c r="AA154" s="114" t="e">
        <f t="shared" si="23"/>
        <v>#DIV/0!</v>
      </c>
      <c r="AB154" s="13" t="e">
        <f t="shared" si="24"/>
        <v>#DIV/0!</v>
      </c>
      <c r="AC154" s="12">
        <v>0.2</v>
      </c>
      <c r="AD154" s="12">
        <v>0.8</v>
      </c>
      <c r="AE154" s="13" t="e">
        <f t="shared" si="25"/>
        <v>#DIV/0!</v>
      </c>
      <c r="AF154" s="13" t="e">
        <f t="shared" si="26"/>
        <v>#DIV/0!</v>
      </c>
      <c r="AG154" s="47" t="e">
        <f t="shared" si="27"/>
        <v>#DIV/0!</v>
      </c>
      <c r="AH154" s="157"/>
      <c r="AI154" s="150"/>
    </row>
    <row r="155" spans="1:35" x14ac:dyDescent="0.3">
      <c r="A155" s="167"/>
      <c r="B155" s="170"/>
      <c r="C155" s="173"/>
      <c r="D155" s="176"/>
      <c r="E155" s="88"/>
      <c r="F155" s="6"/>
      <c r="G155" s="88"/>
      <c r="H155" s="179"/>
      <c r="I155" s="7"/>
      <c r="J155" s="88"/>
      <c r="K155" s="8">
        <v>4</v>
      </c>
      <c r="L155" s="88"/>
      <c r="M155" s="9"/>
      <c r="N155" s="9"/>
      <c r="O155" s="131"/>
      <c r="P155" s="103"/>
      <c r="Q155" s="110"/>
      <c r="R155" s="94"/>
      <c r="S155" s="5"/>
      <c r="T155" s="5"/>
      <c r="U155" s="3"/>
      <c r="V155" s="182"/>
      <c r="W155" s="164"/>
      <c r="X155" s="121"/>
      <c r="Y155" s="15"/>
      <c r="Z155" s="123"/>
      <c r="AA155" s="114" t="e">
        <f t="shared" si="23"/>
        <v>#DIV/0!</v>
      </c>
      <c r="AB155" s="13" t="e">
        <f t="shared" si="24"/>
        <v>#DIV/0!</v>
      </c>
      <c r="AC155" s="12">
        <v>0.2</v>
      </c>
      <c r="AD155" s="12">
        <v>0.8</v>
      </c>
      <c r="AE155" s="13" t="e">
        <f t="shared" si="25"/>
        <v>#DIV/0!</v>
      </c>
      <c r="AF155" s="13" t="e">
        <f t="shared" si="26"/>
        <v>#DIV/0!</v>
      </c>
      <c r="AG155" s="47" t="e">
        <f t="shared" si="27"/>
        <v>#DIV/0!</v>
      </c>
      <c r="AH155" s="157"/>
      <c r="AI155" s="150"/>
    </row>
    <row r="156" spans="1:35" x14ac:dyDescent="0.3">
      <c r="A156" s="167"/>
      <c r="B156" s="170"/>
      <c r="C156" s="173"/>
      <c r="D156" s="176"/>
      <c r="E156" s="88"/>
      <c r="F156" s="6"/>
      <c r="G156" s="88"/>
      <c r="H156" s="179"/>
      <c r="I156" s="7"/>
      <c r="J156" s="88"/>
      <c r="K156" s="8">
        <v>5</v>
      </c>
      <c r="L156" s="88"/>
      <c r="M156" s="9"/>
      <c r="N156" s="9"/>
      <c r="O156" s="131"/>
      <c r="P156" s="103"/>
      <c r="Q156" s="110"/>
      <c r="R156" s="94"/>
      <c r="S156" s="5"/>
      <c r="T156" s="5"/>
      <c r="U156" s="3"/>
      <c r="V156" s="182"/>
      <c r="W156" s="164"/>
      <c r="X156" s="121"/>
      <c r="Y156" s="15"/>
      <c r="Z156" s="123"/>
      <c r="AA156" s="114" t="e">
        <f t="shared" si="23"/>
        <v>#DIV/0!</v>
      </c>
      <c r="AB156" s="13" t="e">
        <f t="shared" si="24"/>
        <v>#DIV/0!</v>
      </c>
      <c r="AC156" s="12">
        <v>0.2</v>
      </c>
      <c r="AD156" s="12">
        <v>0.8</v>
      </c>
      <c r="AE156" s="13" t="e">
        <f t="shared" si="25"/>
        <v>#DIV/0!</v>
      </c>
      <c r="AF156" s="13" t="e">
        <f t="shared" si="26"/>
        <v>#DIV/0!</v>
      </c>
      <c r="AG156" s="47" t="e">
        <f t="shared" si="27"/>
        <v>#DIV/0!</v>
      </c>
      <c r="AH156" s="157"/>
      <c r="AI156" s="150"/>
    </row>
    <row r="157" spans="1:35" x14ac:dyDescent="0.3">
      <c r="A157" s="167"/>
      <c r="B157" s="170"/>
      <c r="C157" s="173"/>
      <c r="D157" s="176"/>
      <c r="E157" s="88"/>
      <c r="F157" s="6"/>
      <c r="G157" s="88"/>
      <c r="H157" s="179"/>
      <c r="I157" s="7"/>
      <c r="J157" s="88"/>
      <c r="K157" s="8">
        <v>6</v>
      </c>
      <c r="L157" s="88"/>
      <c r="M157" s="9"/>
      <c r="N157" s="9"/>
      <c r="O157" s="131"/>
      <c r="P157" s="103"/>
      <c r="Q157" s="110"/>
      <c r="R157" s="94"/>
      <c r="S157" s="5"/>
      <c r="T157" s="5"/>
      <c r="U157" s="3"/>
      <c r="V157" s="182"/>
      <c r="W157" s="164"/>
      <c r="X157" s="121"/>
      <c r="Y157" s="15"/>
      <c r="Z157" s="123"/>
      <c r="AA157" s="114" t="e">
        <f t="shared" si="23"/>
        <v>#DIV/0!</v>
      </c>
      <c r="AB157" s="13" t="e">
        <f t="shared" si="24"/>
        <v>#DIV/0!</v>
      </c>
      <c r="AC157" s="12">
        <v>0.2</v>
      </c>
      <c r="AD157" s="12">
        <v>0.8</v>
      </c>
      <c r="AE157" s="13" t="e">
        <f t="shared" si="25"/>
        <v>#DIV/0!</v>
      </c>
      <c r="AF157" s="13" t="e">
        <f t="shared" si="26"/>
        <v>#DIV/0!</v>
      </c>
      <c r="AG157" s="47" t="e">
        <f t="shared" si="27"/>
        <v>#DIV/0!</v>
      </c>
      <c r="AH157" s="157"/>
      <c r="AI157" s="150"/>
    </row>
    <row r="158" spans="1:35" ht="15" thickBot="1" x14ac:dyDescent="0.35">
      <c r="A158" s="168"/>
      <c r="B158" s="171"/>
      <c r="C158" s="174"/>
      <c r="D158" s="177"/>
      <c r="E158" s="89"/>
      <c r="F158" s="36"/>
      <c r="G158" s="89"/>
      <c r="H158" s="180"/>
      <c r="I158" s="37"/>
      <c r="J158" s="89"/>
      <c r="K158" s="38">
        <v>7</v>
      </c>
      <c r="L158" s="89"/>
      <c r="M158" s="39"/>
      <c r="N158" s="39"/>
      <c r="O158" s="132"/>
      <c r="P158" s="103"/>
      <c r="Q158" s="111"/>
      <c r="R158" s="95"/>
      <c r="S158" s="40"/>
      <c r="T158" s="40"/>
      <c r="U158" s="41"/>
      <c r="V158" s="183"/>
      <c r="W158" s="165"/>
      <c r="X158" s="124"/>
      <c r="Y158" s="42"/>
      <c r="Z158" s="125"/>
      <c r="AA158" s="115" t="e">
        <f t="shared" si="23"/>
        <v>#DIV/0!</v>
      </c>
      <c r="AB158" s="43" t="e">
        <f t="shared" si="24"/>
        <v>#DIV/0!</v>
      </c>
      <c r="AC158" s="44">
        <v>0.2</v>
      </c>
      <c r="AD158" s="44">
        <v>0.8</v>
      </c>
      <c r="AE158" s="43" t="e">
        <f t="shared" si="25"/>
        <v>#DIV/0!</v>
      </c>
      <c r="AF158" s="43" t="e">
        <f t="shared" si="26"/>
        <v>#DIV/0!</v>
      </c>
      <c r="AG158" s="48" t="e">
        <f t="shared" si="27"/>
        <v>#DIV/0!</v>
      </c>
      <c r="AH158" s="158"/>
      <c r="AI158" s="151"/>
    </row>
    <row r="159" spans="1:35" x14ac:dyDescent="0.3">
      <c r="A159" s="166">
        <v>26</v>
      </c>
      <c r="B159" s="169"/>
      <c r="C159" s="172"/>
      <c r="D159" s="175"/>
      <c r="E159" s="87"/>
      <c r="F159" s="18"/>
      <c r="G159" s="87"/>
      <c r="H159" s="178">
        <f>SUM(I159:I165)</f>
        <v>0</v>
      </c>
      <c r="I159" s="19"/>
      <c r="J159" s="87"/>
      <c r="K159" s="20">
        <v>1</v>
      </c>
      <c r="L159" s="87"/>
      <c r="M159" s="21"/>
      <c r="N159" s="21"/>
      <c r="O159" s="133"/>
      <c r="P159" s="103"/>
      <c r="Q159" s="109"/>
      <c r="R159" s="96"/>
      <c r="S159" s="22"/>
      <c r="T159" s="22"/>
      <c r="U159" s="23"/>
      <c r="V159" s="181"/>
      <c r="W159" s="163"/>
      <c r="X159" s="126"/>
      <c r="Y159" s="24"/>
      <c r="Z159" s="127"/>
      <c r="AA159" s="116" t="e">
        <f t="shared" si="23"/>
        <v>#DIV/0!</v>
      </c>
      <c r="AB159" s="25" t="e">
        <f t="shared" si="24"/>
        <v>#DIV/0!</v>
      </c>
      <c r="AC159" s="26">
        <v>0.2</v>
      </c>
      <c r="AD159" s="26">
        <v>0.8</v>
      </c>
      <c r="AE159" s="25" t="e">
        <f t="shared" si="25"/>
        <v>#DIV/0!</v>
      </c>
      <c r="AF159" s="25" t="e">
        <f t="shared" si="26"/>
        <v>#DIV/0!</v>
      </c>
      <c r="AG159" s="49" t="e">
        <f t="shared" si="27"/>
        <v>#DIV/0!</v>
      </c>
      <c r="AH159" s="157" t="e">
        <f t="shared" ref="AH159" si="34">AVERAGEIF(AG159:AG165,"&lt;&gt;#¡DIV/0!")</f>
        <v>#DIV/0!</v>
      </c>
      <c r="AI159" s="150" t="e">
        <f>+C159*AH159</f>
        <v>#DIV/0!</v>
      </c>
    </row>
    <row r="160" spans="1:35" x14ac:dyDescent="0.3">
      <c r="A160" s="167"/>
      <c r="B160" s="170"/>
      <c r="C160" s="173"/>
      <c r="D160" s="176"/>
      <c r="E160" s="88"/>
      <c r="F160" s="6"/>
      <c r="G160" s="88"/>
      <c r="H160" s="179"/>
      <c r="I160" s="7"/>
      <c r="J160" s="88"/>
      <c r="K160" s="8">
        <v>2</v>
      </c>
      <c r="L160" s="88"/>
      <c r="M160" s="9"/>
      <c r="N160" s="9"/>
      <c r="O160" s="131"/>
      <c r="P160" s="103"/>
      <c r="Q160" s="110"/>
      <c r="R160" s="94"/>
      <c r="S160" s="5"/>
      <c r="T160" s="5"/>
      <c r="U160" s="3"/>
      <c r="V160" s="182"/>
      <c r="W160" s="164"/>
      <c r="X160" s="121"/>
      <c r="Y160" s="15"/>
      <c r="Z160" s="122"/>
      <c r="AA160" s="114" t="e">
        <f t="shared" si="23"/>
        <v>#DIV/0!</v>
      </c>
      <c r="AB160" s="13" t="e">
        <f t="shared" si="24"/>
        <v>#DIV/0!</v>
      </c>
      <c r="AC160" s="12">
        <v>0.2</v>
      </c>
      <c r="AD160" s="12">
        <v>0.8</v>
      </c>
      <c r="AE160" s="13" t="e">
        <f t="shared" si="25"/>
        <v>#DIV/0!</v>
      </c>
      <c r="AF160" s="13" t="e">
        <f t="shared" si="26"/>
        <v>#DIV/0!</v>
      </c>
      <c r="AG160" s="47" t="e">
        <f t="shared" si="27"/>
        <v>#DIV/0!</v>
      </c>
      <c r="AH160" s="157"/>
      <c r="AI160" s="150"/>
    </row>
    <row r="161" spans="1:35" x14ac:dyDescent="0.3">
      <c r="A161" s="167"/>
      <c r="B161" s="170"/>
      <c r="C161" s="173"/>
      <c r="D161" s="176"/>
      <c r="E161" s="88"/>
      <c r="F161" s="6"/>
      <c r="G161" s="88"/>
      <c r="H161" s="179"/>
      <c r="I161" s="7"/>
      <c r="J161" s="88"/>
      <c r="K161" s="8">
        <v>3</v>
      </c>
      <c r="L161" s="88"/>
      <c r="M161" s="9"/>
      <c r="N161" s="9"/>
      <c r="O161" s="131"/>
      <c r="P161" s="103"/>
      <c r="Q161" s="110"/>
      <c r="R161" s="94"/>
      <c r="S161" s="5"/>
      <c r="T161" s="5"/>
      <c r="U161" s="3"/>
      <c r="V161" s="182"/>
      <c r="W161" s="164"/>
      <c r="X161" s="121"/>
      <c r="Y161" s="15"/>
      <c r="Z161" s="123"/>
      <c r="AA161" s="114" t="e">
        <f t="shared" si="23"/>
        <v>#DIV/0!</v>
      </c>
      <c r="AB161" s="13" t="e">
        <f t="shared" si="24"/>
        <v>#DIV/0!</v>
      </c>
      <c r="AC161" s="12">
        <v>0.2</v>
      </c>
      <c r="AD161" s="12">
        <v>0.8</v>
      </c>
      <c r="AE161" s="13" t="e">
        <f t="shared" si="25"/>
        <v>#DIV/0!</v>
      </c>
      <c r="AF161" s="13" t="e">
        <f t="shared" si="26"/>
        <v>#DIV/0!</v>
      </c>
      <c r="AG161" s="47" t="e">
        <f t="shared" si="27"/>
        <v>#DIV/0!</v>
      </c>
      <c r="AH161" s="157"/>
      <c r="AI161" s="150"/>
    </row>
    <row r="162" spans="1:35" x14ac:dyDescent="0.3">
      <c r="A162" s="167"/>
      <c r="B162" s="170"/>
      <c r="C162" s="173"/>
      <c r="D162" s="176"/>
      <c r="E162" s="88"/>
      <c r="F162" s="6"/>
      <c r="G162" s="88"/>
      <c r="H162" s="179"/>
      <c r="I162" s="7"/>
      <c r="J162" s="88"/>
      <c r="K162" s="8">
        <v>4</v>
      </c>
      <c r="L162" s="88"/>
      <c r="M162" s="9"/>
      <c r="N162" s="9"/>
      <c r="O162" s="131"/>
      <c r="P162" s="103"/>
      <c r="Q162" s="110"/>
      <c r="R162" s="94"/>
      <c r="S162" s="5"/>
      <c r="T162" s="5"/>
      <c r="U162" s="3"/>
      <c r="V162" s="182"/>
      <c r="W162" s="164"/>
      <c r="X162" s="121"/>
      <c r="Y162" s="15"/>
      <c r="Z162" s="123"/>
      <c r="AA162" s="114" t="e">
        <f t="shared" si="23"/>
        <v>#DIV/0!</v>
      </c>
      <c r="AB162" s="13" t="e">
        <f t="shared" si="24"/>
        <v>#DIV/0!</v>
      </c>
      <c r="AC162" s="12">
        <v>0.2</v>
      </c>
      <c r="AD162" s="12">
        <v>0.8</v>
      </c>
      <c r="AE162" s="13" t="e">
        <f t="shared" si="25"/>
        <v>#DIV/0!</v>
      </c>
      <c r="AF162" s="13" t="e">
        <f t="shared" si="26"/>
        <v>#DIV/0!</v>
      </c>
      <c r="AG162" s="47" t="e">
        <f t="shared" si="27"/>
        <v>#DIV/0!</v>
      </c>
      <c r="AH162" s="157"/>
      <c r="AI162" s="150"/>
    </row>
    <row r="163" spans="1:35" x14ac:dyDescent="0.3">
      <c r="A163" s="167"/>
      <c r="B163" s="170"/>
      <c r="C163" s="173"/>
      <c r="D163" s="176"/>
      <c r="E163" s="88"/>
      <c r="F163" s="6"/>
      <c r="G163" s="88"/>
      <c r="H163" s="179"/>
      <c r="I163" s="7"/>
      <c r="J163" s="88"/>
      <c r="K163" s="8">
        <v>5</v>
      </c>
      <c r="L163" s="88"/>
      <c r="M163" s="9"/>
      <c r="N163" s="9"/>
      <c r="O163" s="131"/>
      <c r="P163" s="103"/>
      <c r="Q163" s="110"/>
      <c r="R163" s="94"/>
      <c r="S163" s="5"/>
      <c r="T163" s="5"/>
      <c r="U163" s="3"/>
      <c r="V163" s="182"/>
      <c r="W163" s="164"/>
      <c r="X163" s="121"/>
      <c r="Y163" s="15"/>
      <c r="Z163" s="123"/>
      <c r="AA163" s="114" t="e">
        <f t="shared" si="23"/>
        <v>#DIV/0!</v>
      </c>
      <c r="AB163" s="13" t="e">
        <f t="shared" si="24"/>
        <v>#DIV/0!</v>
      </c>
      <c r="AC163" s="12">
        <v>0.2</v>
      </c>
      <c r="AD163" s="12">
        <v>0.8</v>
      </c>
      <c r="AE163" s="13" t="e">
        <f t="shared" si="25"/>
        <v>#DIV/0!</v>
      </c>
      <c r="AF163" s="13" t="e">
        <f t="shared" si="26"/>
        <v>#DIV/0!</v>
      </c>
      <c r="AG163" s="47" t="e">
        <f t="shared" si="27"/>
        <v>#DIV/0!</v>
      </c>
      <c r="AH163" s="157"/>
      <c r="AI163" s="150"/>
    </row>
    <row r="164" spans="1:35" x14ac:dyDescent="0.3">
      <c r="A164" s="167"/>
      <c r="B164" s="170"/>
      <c r="C164" s="173"/>
      <c r="D164" s="176"/>
      <c r="E164" s="88"/>
      <c r="F164" s="6"/>
      <c r="G164" s="88"/>
      <c r="H164" s="179"/>
      <c r="I164" s="7"/>
      <c r="J164" s="88"/>
      <c r="K164" s="8">
        <v>6</v>
      </c>
      <c r="L164" s="88"/>
      <c r="M164" s="9"/>
      <c r="N164" s="9"/>
      <c r="O164" s="131"/>
      <c r="P164" s="103"/>
      <c r="Q164" s="110"/>
      <c r="R164" s="94"/>
      <c r="S164" s="5"/>
      <c r="T164" s="5"/>
      <c r="U164" s="3"/>
      <c r="V164" s="182"/>
      <c r="W164" s="164"/>
      <c r="X164" s="121"/>
      <c r="Y164" s="15"/>
      <c r="Z164" s="123"/>
      <c r="AA164" s="114" t="e">
        <f t="shared" si="23"/>
        <v>#DIV/0!</v>
      </c>
      <c r="AB164" s="13" t="e">
        <f t="shared" si="24"/>
        <v>#DIV/0!</v>
      </c>
      <c r="AC164" s="12">
        <v>0.2</v>
      </c>
      <c r="AD164" s="12">
        <v>0.8</v>
      </c>
      <c r="AE164" s="13" t="e">
        <f t="shared" si="25"/>
        <v>#DIV/0!</v>
      </c>
      <c r="AF164" s="13" t="e">
        <f t="shared" si="26"/>
        <v>#DIV/0!</v>
      </c>
      <c r="AG164" s="47" t="e">
        <f t="shared" si="27"/>
        <v>#DIV/0!</v>
      </c>
      <c r="AH164" s="157"/>
      <c r="AI164" s="150"/>
    </row>
    <row r="165" spans="1:35" ht="15" thickBot="1" x14ac:dyDescent="0.35">
      <c r="A165" s="168"/>
      <c r="B165" s="171"/>
      <c r="C165" s="174"/>
      <c r="D165" s="177"/>
      <c r="E165" s="89"/>
      <c r="F165" s="36"/>
      <c r="G165" s="89"/>
      <c r="H165" s="180"/>
      <c r="I165" s="37"/>
      <c r="J165" s="89"/>
      <c r="K165" s="38">
        <v>7</v>
      </c>
      <c r="L165" s="89"/>
      <c r="M165" s="39"/>
      <c r="N165" s="39"/>
      <c r="O165" s="132"/>
      <c r="P165" s="103"/>
      <c r="Q165" s="111"/>
      <c r="R165" s="95"/>
      <c r="S165" s="40"/>
      <c r="T165" s="40"/>
      <c r="U165" s="41"/>
      <c r="V165" s="183"/>
      <c r="W165" s="165"/>
      <c r="X165" s="124"/>
      <c r="Y165" s="42"/>
      <c r="Z165" s="125"/>
      <c r="AA165" s="115" t="e">
        <f t="shared" si="23"/>
        <v>#DIV/0!</v>
      </c>
      <c r="AB165" s="43" t="e">
        <f t="shared" si="24"/>
        <v>#DIV/0!</v>
      </c>
      <c r="AC165" s="44">
        <v>0.2</v>
      </c>
      <c r="AD165" s="44">
        <v>0.8</v>
      </c>
      <c r="AE165" s="43" t="e">
        <f t="shared" si="25"/>
        <v>#DIV/0!</v>
      </c>
      <c r="AF165" s="43" t="e">
        <f t="shared" si="26"/>
        <v>#DIV/0!</v>
      </c>
      <c r="AG165" s="48" t="e">
        <f t="shared" si="27"/>
        <v>#DIV/0!</v>
      </c>
      <c r="AH165" s="158"/>
      <c r="AI165" s="151"/>
    </row>
    <row r="166" spans="1:35" x14ac:dyDescent="0.3">
      <c r="A166" s="166">
        <v>27</v>
      </c>
      <c r="B166" s="169"/>
      <c r="C166" s="172"/>
      <c r="D166" s="175"/>
      <c r="E166" s="87"/>
      <c r="F166" s="18"/>
      <c r="G166" s="87"/>
      <c r="H166" s="178">
        <f>SUM(I166:I172)</f>
        <v>0</v>
      </c>
      <c r="I166" s="19"/>
      <c r="J166" s="87"/>
      <c r="K166" s="20">
        <v>1</v>
      </c>
      <c r="L166" s="87"/>
      <c r="M166" s="21"/>
      <c r="N166" s="21"/>
      <c r="O166" s="133"/>
      <c r="P166" s="103"/>
      <c r="Q166" s="109"/>
      <c r="R166" s="96"/>
      <c r="S166" s="22"/>
      <c r="T166" s="22"/>
      <c r="U166" s="23"/>
      <c r="V166" s="181"/>
      <c r="W166" s="163"/>
      <c r="X166" s="126"/>
      <c r="Y166" s="24"/>
      <c r="Z166" s="127"/>
      <c r="AA166" s="116" t="e">
        <f t="shared" si="23"/>
        <v>#DIV/0!</v>
      </c>
      <c r="AB166" s="25" t="e">
        <f t="shared" si="24"/>
        <v>#DIV/0!</v>
      </c>
      <c r="AC166" s="26">
        <v>0.2</v>
      </c>
      <c r="AD166" s="26">
        <v>0.8</v>
      </c>
      <c r="AE166" s="25" t="e">
        <f t="shared" si="25"/>
        <v>#DIV/0!</v>
      </c>
      <c r="AF166" s="25" t="e">
        <f t="shared" si="26"/>
        <v>#DIV/0!</v>
      </c>
      <c r="AG166" s="49" t="e">
        <f t="shared" si="27"/>
        <v>#DIV/0!</v>
      </c>
      <c r="AH166" s="157" t="e">
        <f t="shared" ref="AH166" si="35">AVERAGEIF(AG166:AG172,"&lt;&gt;#¡DIV/0!")</f>
        <v>#DIV/0!</v>
      </c>
      <c r="AI166" s="150" t="e">
        <f>+C166*AH166</f>
        <v>#DIV/0!</v>
      </c>
    </row>
    <row r="167" spans="1:35" x14ac:dyDescent="0.3">
      <c r="A167" s="167"/>
      <c r="B167" s="170"/>
      <c r="C167" s="173"/>
      <c r="D167" s="176"/>
      <c r="E167" s="88"/>
      <c r="F167" s="6"/>
      <c r="G167" s="88"/>
      <c r="H167" s="179"/>
      <c r="I167" s="7"/>
      <c r="J167" s="88"/>
      <c r="K167" s="8">
        <v>2</v>
      </c>
      <c r="L167" s="88"/>
      <c r="M167" s="9"/>
      <c r="N167" s="9"/>
      <c r="O167" s="131"/>
      <c r="P167" s="103"/>
      <c r="Q167" s="110"/>
      <c r="R167" s="94"/>
      <c r="S167" s="5"/>
      <c r="T167" s="5"/>
      <c r="U167" s="3"/>
      <c r="V167" s="182"/>
      <c r="W167" s="164"/>
      <c r="X167" s="121"/>
      <c r="Y167" s="15"/>
      <c r="Z167" s="122"/>
      <c r="AA167" s="114" t="e">
        <f t="shared" si="23"/>
        <v>#DIV/0!</v>
      </c>
      <c r="AB167" s="13" t="e">
        <f t="shared" si="24"/>
        <v>#DIV/0!</v>
      </c>
      <c r="AC167" s="12">
        <v>0.2</v>
      </c>
      <c r="AD167" s="12">
        <v>0.8</v>
      </c>
      <c r="AE167" s="13" t="e">
        <f t="shared" si="25"/>
        <v>#DIV/0!</v>
      </c>
      <c r="AF167" s="13" t="e">
        <f t="shared" si="26"/>
        <v>#DIV/0!</v>
      </c>
      <c r="AG167" s="47" t="e">
        <f t="shared" si="27"/>
        <v>#DIV/0!</v>
      </c>
      <c r="AH167" s="157"/>
      <c r="AI167" s="150"/>
    </row>
    <row r="168" spans="1:35" x14ac:dyDescent="0.3">
      <c r="A168" s="167"/>
      <c r="B168" s="170"/>
      <c r="C168" s="173"/>
      <c r="D168" s="176"/>
      <c r="E168" s="88"/>
      <c r="F168" s="6"/>
      <c r="G168" s="88"/>
      <c r="H168" s="179"/>
      <c r="I168" s="7"/>
      <c r="J168" s="88"/>
      <c r="K168" s="8">
        <v>3</v>
      </c>
      <c r="L168" s="88"/>
      <c r="M168" s="9"/>
      <c r="N168" s="9"/>
      <c r="O168" s="131"/>
      <c r="P168" s="103"/>
      <c r="Q168" s="110"/>
      <c r="R168" s="94"/>
      <c r="S168" s="5"/>
      <c r="T168" s="5"/>
      <c r="U168" s="3"/>
      <c r="V168" s="182"/>
      <c r="W168" s="164"/>
      <c r="X168" s="121"/>
      <c r="Y168" s="15"/>
      <c r="Z168" s="123"/>
      <c r="AA168" s="114" t="e">
        <f t="shared" si="23"/>
        <v>#DIV/0!</v>
      </c>
      <c r="AB168" s="13" t="e">
        <f t="shared" si="24"/>
        <v>#DIV/0!</v>
      </c>
      <c r="AC168" s="12">
        <v>0.2</v>
      </c>
      <c r="AD168" s="12">
        <v>0.8</v>
      </c>
      <c r="AE168" s="13" t="e">
        <f t="shared" si="25"/>
        <v>#DIV/0!</v>
      </c>
      <c r="AF168" s="13" t="e">
        <f t="shared" si="26"/>
        <v>#DIV/0!</v>
      </c>
      <c r="AG168" s="47" t="e">
        <f t="shared" si="27"/>
        <v>#DIV/0!</v>
      </c>
      <c r="AH168" s="157"/>
      <c r="AI168" s="150"/>
    </row>
    <row r="169" spans="1:35" x14ac:dyDescent="0.3">
      <c r="A169" s="167"/>
      <c r="B169" s="170"/>
      <c r="C169" s="173"/>
      <c r="D169" s="176"/>
      <c r="E169" s="88"/>
      <c r="F169" s="6"/>
      <c r="G169" s="88"/>
      <c r="H169" s="179"/>
      <c r="I169" s="7"/>
      <c r="J169" s="88"/>
      <c r="K169" s="8">
        <v>4</v>
      </c>
      <c r="L169" s="88"/>
      <c r="M169" s="9"/>
      <c r="N169" s="9"/>
      <c r="O169" s="131"/>
      <c r="P169" s="103"/>
      <c r="Q169" s="110"/>
      <c r="R169" s="94"/>
      <c r="S169" s="5"/>
      <c r="T169" s="5"/>
      <c r="U169" s="3"/>
      <c r="V169" s="182"/>
      <c r="W169" s="164"/>
      <c r="X169" s="121"/>
      <c r="Y169" s="15"/>
      <c r="Z169" s="123"/>
      <c r="AA169" s="114" t="e">
        <f t="shared" si="23"/>
        <v>#DIV/0!</v>
      </c>
      <c r="AB169" s="13" t="e">
        <f t="shared" si="24"/>
        <v>#DIV/0!</v>
      </c>
      <c r="AC169" s="12">
        <v>0.2</v>
      </c>
      <c r="AD169" s="12">
        <v>0.8</v>
      </c>
      <c r="AE169" s="13" t="e">
        <f t="shared" si="25"/>
        <v>#DIV/0!</v>
      </c>
      <c r="AF169" s="13" t="e">
        <f t="shared" si="26"/>
        <v>#DIV/0!</v>
      </c>
      <c r="AG169" s="47" t="e">
        <f t="shared" si="27"/>
        <v>#DIV/0!</v>
      </c>
      <c r="AH169" s="157"/>
      <c r="AI169" s="150"/>
    </row>
    <row r="170" spans="1:35" x14ac:dyDescent="0.3">
      <c r="A170" s="167"/>
      <c r="B170" s="170"/>
      <c r="C170" s="173"/>
      <c r="D170" s="176"/>
      <c r="E170" s="88"/>
      <c r="F170" s="6"/>
      <c r="G170" s="88"/>
      <c r="H170" s="179"/>
      <c r="I170" s="7"/>
      <c r="J170" s="88"/>
      <c r="K170" s="8">
        <v>5</v>
      </c>
      <c r="L170" s="88"/>
      <c r="M170" s="9"/>
      <c r="N170" s="9"/>
      <c r="O170" s="131"/>
      <c r="P170" s="103"/>
      <c r="Q170" s="110"/>
      <c r="R170" s="94"/>
      <c r="S170" s="5"/>
      <c r="T170" s="5"/>
      <c r="U170" s="3"/>
      <c r="V170" s="182"/>
      <c r="W170" s="164"/>
      <c r="X170" s="121"/>
      <c r="Y170" s="15"/>
      <c r="Z170" s="123"/>
      <c r="AA170" s="114" t="e">
        <f t="shared" si="23"/>
        <v>#DIV/0!</v>
      </c>
      <c r="AB170" s="13" t="e">
        <f t="shared" si="24"/>
        <v>#DIV/0!</v>
      </c>
      <c r="AC170" s="12">
        <v>0.2</v>
      </c>
      <c r="AD170" s="12">
        <v>0.8</v>
      </c>
      <c r="AE170" s="13" t="e">
        <f t="shared" si="25"/>
        <v>#DIV/0!</v>
      </c>
      <c r="AF170" s="13" t="e">
        <f t="shared" si="26"/>
        <v>#DIV/0!</v>
      </c>
      <c r="AG170" s="47" t="e">
        <f t="shared" si="27"/>
        <v>#DIV/0!</v>
      </c>
      <c r="AH170" s="157"/>
      <c r="AI170" s="150"/>
    </row>
    <row r="171" spans="1:35" x14ac:dyDescent="0.3">
      <c r="A171" s="167"/>
      <c r="B171" s="170"/>
      <c r="C171" s="173"/>
      <c r="D171" s="176"/>
      <c r="E171" s="88"/>
      <c r="F171" s="6"/>
      <c r="G171" s="88"/>
      <c r="H171" s="179"/>
      <c r="I171" s="7"/>
      <c r="J171" s="88"/>
      <c r="K171" s="8">
        <v>6</v>
      </c>
      <c r="L171" s="88"/>
      <c r="M171" s="9"/>
      <c r="N171" s="9"/>
      <c r="O171" s="131"/>
      <c r="P171" s="103"/>
      <c r="Q171" s="110"/>
      <c r="R171" s="94"/>
      <c r="S171" s="5"/>
      <c r="T171" s="5"/>
      <c r="U171" s="3"/>
      <c r="V171" s="182"/>
      <c r="W171" s="164"/>
      <c r="X171" s="121"/>
      <c r="Y171" s="15"/>
      <c r="Z171" s="123"/>
      <c r="AA171" s="114" t="e">
        <f t="shared" si="23"/>
        <v>#DIV/0!</v>
      </c>
      <c r="AB171" s="13" t="e">
        <f t="shared" si="24"/>
        <v>#DIV/0!</v>
      </c>
      <c r="AC171" s="12">
        <v>0.2</v>
      </c>
      <c r="AD171" s="12">
        <v>0.8</v>
      </c>
      <c r="AE171" s="13" t="e">
        <f t="shared" si="25"/>
        <v>#DIV/0!</v>
      </c>
      <c r="AF171" s="13" t="e">
        <f t="shared" si="26"/>
        <v>#DIV/0!</v>
      </c>
      <c r="AG171" s="47" t="e">
        <f t="shared" si="27"/>
        <v>#DIV/0!</v>
      </c>
      <c r="AH171" s="157"/>
      <c r="AI171" s="150"/>
    </row>
    <row r="172" spans="1:35" ht="15" thickBot="1" x14ac:dyDescent="0.35">
      <c r="A172" s="168"/>
      <c r="B172" s="171"/>
      <c r="C172" s="174"/>
      <c r="D172" s="177"/>
      <c r="E172" s="89"/>
      <c r="F172" s="36"/>
      <c r="G172" s="89"/>
      <c r="H172" s="180"/>
      <c r="I172" s="37"/>
      <c r="J172" s="89"/>
      <c r="K172" s="38">
        <v>7</v>
      </c>
      <c r="L172" s="89"/>
      <c r="M172" s="39"/>
      <c r="N172" s="39"/>
      <c r="O172" s="132"/>
      <c r="P172" s="103"/>
      <c r="Q172" s="111"/>
      <c r="R172" s="95"/>
      <c r="S172" s="40"/>
      <c r="T172" s="40"/>
      <c r="U172" s="41"/>
      <c r="V172" s="183"/>
      <c r="W172" s="165"/>
      <c r="X172" s="124"/>
      <c r="Y172" s="42"/>
      <c r="Z172" s="125"/>
      <c r="AA172" s="115" t="e">
        <f t="shared" si="23"/>
        <v>#DIV/0!</v>
      </c>
      <c r="AB172" s="43" t="e">
        <f t="shared" si="24"/>
        <v>#DIV/0!</v>
      </c>
      <c r="AC172" s="44">
        <v>0.2</v>
      </c>
      <c r="AD172" s="44">
        <v>0.8</v>
      </c>
      <c r="AE172" s="43" t="e">
        <f t="shared" si="25"/>
        <v>#DIV/0!</v>
      </c>
      <c r="AF172" s="43" t="e">
        <f t="shared" si="26"/>
        <v>#DIV/0!</v>
      </c>
      <c r="AG172" s="48" t="e">
        <f t="shared" si="27"/>
        <v>#DIV/0!</v>
      </c>
      <c r="AH172" s="158"/>
      <c r="AI172" s="151"/>
    </row>
    <row r="173" spans="1:35" x14ac:dyDescent="0.3">
      <c r="A173" s="166">
        <v>28</v>
      </c>
      <c r="B173" s="169"/>
      <c r="C173" s="172"/>
      <c r="D173" s="175"/>
      <c r="E173" s="87"/>
      <c r="F173" s="18"/>
      <c r="G173" s="87"/>
      <c r="H173" s="178">
        <f>SUM(I173:I179)</f>
        <v>0</v>
      </c>
      <c r="I173" s="19"/>
      <c r="J173" s="87"/>
      <c r="K173" s="20">
        <v>1</v>
      </c>
      <c r="L173" s="87"/>
      <c r="M173" s="21"/>
      <c r="N173" s="21"/>
      <c r="O173" s="133"/>
      <c r="P173" s="103"/>
      <c r="Q173" s="109"/>
      <c r="R173" s="96"/>
      <c r="S173" s="22"/>
      <c r="T173" s="22"/>
      <c r="U173" s="23"/>
      <c r="V173" s="181"/>
      <c r="W173" s="163"/>
      <c r="X173" s="126"/>
      <c r="Y173" s="24"/>
      <c r="Z173" s="127"/>
      <c r="AA173" s="116" t="e">
        <f t="shared" si="23"/>
        <v>#DIV/0!</v>
      </c>
      <c r="AB173" s="25" t="e">
        <f t="shared" si="24"/>
        <v>#DIV/0!</v>
      </c>
      <c r="AC173" s="26">
        <v>0.2</v>
      </c>
      <c r="AD173" s="26">
        <v>0.8</v>
      </c>
      <c r="AE173" s="25" t="e">
        <f t="shared" si="25"/>
        <v>#DIV/0!</v>
      </c>
      <c r="AF173" s="25" t="e">
        <f t="shared" si="26"/>
        <v>#DIV/0!</v>
      </c>
      <c r="AG173" s="49" t="e">
        <f t="shared" si="27"/>
        <v>#DIV/0!</v>
      </c>
      <c r="AH173" s="157" t="e">
        <f t="shared" ref="AH173" si="36">AVERAGEIF(AG173:AG179,"&lt;&gt;#¡DIV/0!")</f>
        <v>#DIV/0!</v>
      </c>
      <c r="AI173" s="150" t="e">
        <f>+C173*AH173</f>
        <v>#DIV/0!</v>
      </c>
    </row>
    <row r="174" spans="1:35" x14ac:dyDescent="0.3">
      <c r="A174" s="167"/>
      <c r="B174" s="170"/>
      <c r="C174" s="173"/>
      <c r="D174" s="176"/>
      <c r="E174" s="88"/>
      <c r="F174" s="6"/>
      <c r="G174" s="88"/>
      <c r="H174" s="179"/>
      <c r="I174" s="7"/>
      <c r="J174" s="88"/>
      <c r="K174" s="8">
        <v>2</v>
      </c>
      <c r="L174" s="88"/>
      <c r="M174" s="9"/>
      <c r="N174" s="9"/>
      <c r="O174" s="131"/>
      <c r="P174" s="103"/>
      <c r="Q174" s="110"/>
      <c r="R174" s="94"/>
      <c r="S174" s="5"/>
      <c r="T174" s="5"/>
      <c r="U174" s="3"/>
      <c r="V174" s="182"/>
      <c r="W174" s="164"/>
      <c r="X174" s="121"/>
      <c r="Y174" s="15"/>
      <c r="Z174" s="122"/>
      <c r="AA174" s="114" t="e">
        <f t="shared" si="23"/>
        <v>#DIV/0!</v>
      </c>
      <c r="AB174" s="13" t="e">
        <f t="shared" si="24"/>
        <v>#DIV/0!</v>
      </c>
      <c r="AC174" s="12">
        <v>0.2</v>
      </c>
      <c r="AD174" s="12">
        <v>0.8</v>
      </c>
      <c r="AE174" s="13" t="e">
        <f t="shared" si="25"/>
        <v>#DIV/0!</v>
      </c>
      <c r="AF174" s="13" t="e">
        <f t="shared" si="26"/>
        <v>#DIV/0!</v>
      </c>
      <c r="AG174" s="47" t="e">
        <f t="shared" si="27"/>
        <v>#DIV/0!</v>
      </c>
      <c r="AH174" s="157"/>
      <c r="AI174" s="150"/>
    </row>
    <row r="175" spans="1:35" x14ac:dyDescent="0.3">
      <c r="A175" s="167"/>
      <c r="B175" s="170"/>
      <c r="C175" s="173"/>
      <c r="D175" s="176"/>
      <c r="E175" s="88"/>
      <c r="F175" s="6"/>
      <c r="G175" s="88"/>
      <c r="H175" s="179"/>
      <c r="I175" s="7"/>
      <c r="J175" s="88"/>
      <c r="K175" s="8">
        <v>3</v>
      </c>
      <c r="L175" s="88"/>
      <c r="M175" s="9"/>
      <c r="N175" s="9"/>
      <c r="O175" s="131"/>
      <c r="P175" s="103"/>
      <c r="Q175" s="110"/>
      <c r="R175" s="94"/>
      <c r="S175" s="5"/>
      <c r="T175" s="5"/>
      <c r="U175" s="3"/>
      <c r="V175" s="182"/>
      <c r="W175" s="164"/>
      <c r="X175" s="121"/>
      <c r="Y175" s="15"/>
      <c r="Z175" s="123"/>
      <c r="AA175" s="114" t="e">
        <f t="shared" si="23"/>
        <v>#DIV/0!</v>
      </c>
      <c r="AB175" s="13" t="e">
        <f t="shared" si="24"/>
        <v>#DIV/0!</v>
      </c>
      <c r="AC175" s="12">
        <v>0.2</v>
      </c>
      <c r="AD175" s="12">
        <v>0.8</v>
      </c>
      <c r="AE175" s="13" t="e">
        <f t="shared" si="25"/>
        <v>#DIV/0!</v>
      </c>
      <c r="AF175" s="13" t="e">
        <f t="shared" si="26"/>
        <v>#DIV/0!</v>
      </c>
      <c r="AG175" s="47" t="e">
        <f t="shared" si="27"/>
        <v>#DIV/0!</v>
      </c>
      <c r="AH175" s="157"/>
      <c r="AI175" s="150"/>
    </row>
    <row r="176" spans="1:35" x14ac:dyDescent="0.3">
      <c r="A176" s="167"/>
      <c r="B176" s="170"/>
      <c r="C176" s="173"/>
      <c r="D176" s="176"/>
      <c r="E176" s="88"/>
      <c r="F176" s="6"/>
      <c r="G176" s="88"/>
      <c r="H176" s="179"/>
      <c r="I176" s="7"/>
      <c r="J176" s="88"/>
      <c r="K176" s="8">
        <v>4</v>
      </c>
      <c r="L176" s="88"/>
      <c r="M176" s="9"/>
      <c r="N176" s="9"/>
      <c r="O176" s="131"/>
      <c r="P176" s="103"/>
      <c r="Q176" s="110"/>
      <c r="R176" s="94"/>
      <c r="S176" s="5"/>
      <c r="T176" s="5"/>
      <c r="U176" s="3"/>
      <c r="V176" s="182"/>
      <c r="W176" s="164"/>
      <c r="X176" s="121"/>
      <c r="Y176" s="15"/>
      <c r="Z176" s="123"/>
      <c r="AA176" s="114" t="e">
        <f t="shared" ref="AA176:AA239" si="37">+Y176/COUNTIF(L176,"*")</f>
        <v>#DIV/0!</v>
      </c>
      <c r="AB176" s="13" t="e">
        <f t="shared" si="24"/>
        <v>#DIV/0!</v>
      </c>
      <c r="AC176" s="12">
        <v>0.2</v>
      </c>
      <c r="AD176" s="12">
        <v>0.8</v>
      </c>
      <c r="AE176" s="13" t="e">
        <f t="shared" si="25"/>
        <v>#DIV/0!</v>
      </c>
      <c r="AF176" s="13" t="e">
        <f t="shared" si="26"/>
        <v>#DIV/0!</v>
      </c>
      <c r="AG176" s="47" t="e">
        <f t="shared" si="27"/>
        <v>#DIV/0!</v>
      </c>
      <c r="AH176" s="157"/>
      <c r="AI176" s="150"/>
    </row>
    <row r="177" spans="1:35" x14ac:dyDescent="0.3">
      <c r="A177" s="167"/>
      <c r="B177" s="170"/>
      <c r="C177" s="173"/>
      <c r="D177" s="176"/>
      <c r="E177" s="88"/>
      <c r="F177" s="6"/>
      <c r="G177" s="88"/>
      <c r="H177" s="179"/>
      <c r="I177" s="7"/>
      <c r="J177" s="88"/>
      <c r="K177" s="8">
        <v>5</v>
      </c>
      <c r="L177" s="88"/>
      <c r="M177" s="9"/>
      <c r="N177" s="9"/>
      <c r="O177" s="131"/>
      <c r="P177" s="103"/>
      <c r="Q177" s="110"/>
      <c r="R177" s="94"/>
      <c r="S177" s="5"/>
      <c r="T177" s="5"/>
      <c r="U177" s="3"/>
      <c r="V177" s="182"/>
      <c r="W177" s="164"/>
      <c r="X177" s="121"/>
      <c r="Y177" s="15"/>
      <c r="Z177" s="123"/>
      <c r="AA177" s="114" t="e">
        <f t="shared" si="37"/>
        <v>#DIV/0!</v>
      </c>
      <c r="AB177" s="13" t="e">
        <f t="shared" ref="AB177:AB240" si="38">+Z177/U177</f>
        <v>#DIV/0!</v>
      </c>
      <c r="AC177" s="12">
        <v>0.2</v>
      </c>
      <c r="AD177" s="12">
        <v>0.8</v>
      </c>
      <c r="AE177" s="13" t="e">
        <f t="shared" ref="AE177:AE240" si="39">+AA177*AC177</f>
        <v>#DIV/0!</v>
      </c>
      <c r="AF177" s="13" t="e">
        <f t="shared" ref="AF177:AF240" si="40">+AB177*AD177</f>
        <v>#DIV/0!</v>
      </c>
      <c r="AG177" s="47" t="e">
        <f t="shared" ref="AG177:AG240" si="41">+AE177+AF177</f>
        <v>#DIV/0!</v>
      </c>
      <c r="AH177" s="157"/>
      <c r="AI177" s="150"/>
    </row>
    <row r="178" spans="1:35" x14ac:dyDescent="0.3">
      <c r="A178" s="167"/>
      <c r="B178" s="170"/>
      <c r="C178" s="173"/>
      <c r="D178" s="176"/>
      <c r="E178" s="88"/>
      <c r="F178" s="6"/>
      <c r="G178" s="88"/>
      <c r="H178" s="179"/>
      <c r="I178" s="7"/>
      <c r="J178" s="88"/>
      <c r="K178" s="8">
        <v>6</v>
      </c>
      <c r="L178" s="88"/>
      <c r="M178" s="9"/>
      <c r="N178" s="9"/>
      <c r="O178" s="131"/>
      <c r="P178" s="103"/>
      <c r="Q178" s="110"/>
      <c r="R178" s="94"/>
      <c r="S178" s="5"/>
      <c r="T178" s="5"/>
      <c r="U178" s="3"/>
      <c r="V178" s="182"/>
      <c r="W178" s="164"/>
      <c r="X178" s="121"/>
      <c r="Y178" s="15"/>
      <c r="Z178" s="123"/>
      <c r="AA178" s="114" t="e">
        <f t="shared" si="37"/>
        <v>#DIV/0!</v>
      </c>
      <c r="AB178" s="13" t="e">
        <f t="shared" si="38"/>
        <v>#DIV/0!</v>
      </c>
      <c r="AC178" s="12">
        <v>0.2</v>
      </c>
      <c r="AD178" s="12">
        <v>0.8</v>
      </c>
      <c r="AE178" s="13" t="e">
        <f t="shared" si="39"/>
        <v>#DIV/0!</v>
      </c>
      <c r="AF178" s="13" t="e">
        <f t="shared" si="40"/>
        <v>#DIV/0!</v>
      </c>
      <c r="AG178" s="47" t="e">
        <f t="shared" si="41"/>
        <v>#DIV/0!</v>
      </c>
      <c r="AH178" s="157"/>
      <c r="AI178" s="150"/>
    </row>
    <row r="179" spans="1:35" ht="15" thickBot="1" x14ac:dyDescent="0.35">
      <c r="A179" s="168"/>
      <c r="B179" s="171"/>
      <c r="C179" s="174"/>
      <c r="D179" s="177"/>
      <c r="E179" s="89"/>
      <c r="F179" s="36"/>
      <c r="G179" s="89"/>
      <c r="H179" s="180"/>
      <c r="I179" s="37"/>
      <c r="J179" s="89"/>
      <c r="K179" s="38">
        <v>7</v>
      </c>
      <c r="L179" s="89"/>
      <c r="M179" s="39"/>
      <c r="N179" s="39"/>
      <c r="O179" s="132"/>
      <c r="P179" s="103"/>
      <c r="Q179" s="111"/>
      <c r="R179" s="95"/>
      <c r="S179" s="40"/>
      <c r="T179" s="40"/>
      <c r="U179" s="41"/>
      <c r="V179" s="183"/>
      <c r="W179" s="165"/>
      <c r="X179" s="124"/>
      <c r="Y179" s="42"/>
      <c r="Z179" s="125"/>
      <c r="AA179" s="115" t="e">
        <f t="shared" si="37"/>
        <v>#DIV/0!</v>
      </c>
      <c r="AB179" s="43" t="e">
        <f t="shared" si="38"/>
        <v>#DIV/0!</v>
      </c>
      <c r="AC179" s="44">
        <v>0.2</v>
      </c>
      <c r="AD179" s="44">
        <v>0.8</v>
      </c>
      <c r="AE179" s="43" t="e">
        <f t="shared" si="39"/>
        <v>#DIV/0!</v>
      </c>
      <c r="AF179" s="43" t="e">
        <f t="shared" si="40"/>
        <v>#DIV/0!</v>
      </c>
      <c r="AG179" s="48" t="e">
        <f t="shared" si="41"/>
        <v>#DIV/0!</v>
      </c>
      <c r="AH179" s="158"/>
      <c r="AI179" s="151"/>
    </row>
    <row r="180" spans="1:35" x14ac:dyDescent="0.3">
      <c r="A180" s="166">
        <v>29</v>
      </c>
      <c r="B180" s="169"/>
      <c r="C180" s="172"/>
      <c r="D180" s="175"/>
      <c r="E180" s="87"/>
      <c r="F180" s="18"/>
      <c r="G180" s="87"/>
      <c r="H180" s="178">
        <f>SUM(I180:I186)</f>
        <v>0</v>
      </c>
      <c r="I180" s="19"/>
      <c r="J180" s="87"/>
      <c r="K180" s="20">
        <v>1</v>
      </c>
      <c r="L180" s="87"/>
      <c r="M180" s="21"/>
      <c r="N180" s="21"/>
      <c r="O180" s="133"/>
      <c r="P180" s="103"/>
      <c r="Q180" s="109"/>
      <c r="R180" s="96"/>
      <c r="S180" s="22"/>
      <c r="T180" s="22"/>
      <c r="U180" s="23"/>
      <c r="V180" s="181"/>
      <c r="W180" s="163"/>
      <c r="X180" s="126"/>
      <c r="Y180" s="24"/>
      <c r="Z180" s="127"/>
      <c r="AA180" s="116" t="e">
        <f t="shared" si="37"/>
        <v>#DIV/0!</v>
      </c>
      <c r="AB180" s="25" t="e">
        <f t="shared" si="38"/>
        <v>#DIV/0!</v>
      </c>
      <c r="AC180" s="26">
        <v>0.2</v>
      </c>
      <c r="AD180" s="26">
        <v>0.8</v>
      </c>
      <c r="AE180" s="25" t="e">
        <f t="shared" si="39"/>
        <v>#DIV/0!</v>
      </c>
      <c r="AF180" s="25" t="e">
        <f t="shared" si="40"/>
        <v>#DIV/0!</v>
      </c>
      <c r="AG180" s="49" t="e">
        <f t="shared" si="41"/>
        <v>#DIV/0!</v>
      </c>
      <c r="AH180" s="157" t="e">
        <f t="shared" ref="AH180" si="42">AVERAGEIF(AG180:AG186,"&lt;&gt;#¡DIV/0!")</f>
        <v>#DIV/0!</v>
      </c>
      <c r="AI180" s="150" t="e">
        <f>+C180*AH180</f>
        <v>#DIV/0!</v>
      </c>
    </row>
    <row r="181" spans="1:35" x14ac:dyDescent="0.3">
      <c r="A181" s="167"/>
      <c r="B181" s="170"/>
      <c r="C181" s="173"/>
      <c r="D181" s="176"/>
      <c r="E181" s="88"/>
      <c r="F181" s="6"/>
      <c r="G181" s="88"/>
      <c r="H181" s="179"/>
      <c r="I181" s="7"/>
      <c r="J181" s="88"/>
      <c r="K181" s="8">
        <v>2</v>
      </c>
      <c r="L181" s="88"/>
      <c r="M181" s="9"/>
      <c r="N181" s="9"/>
      <c r="O181" s="131"/>
      <c r="P181" s="103"/>
      <c r="Q181" s="110"/>
      <c r="R181" s="94"/>
      <c r="S181" s="5"/>
      <c r="T181" s="5"/>
      <c r="U181" s="3"/>
      <c r="V181" s="182"/>
      <c r="W181" s="164"/>
      <c r="X181" s="121"/>
      <c r="Y181" s="15"/>
      <c r="Z181" s="122"/>
      <c r="AA181" s="114" t="e">
        <f t="shared" si="37"/>
        <v>#DIV/0!</v>
      </c>
      <c r="AB181" s="13" t="e">
        <f t="shared" si="38"/>
        <v>#DIV/0!</v>
      </c>
      <c r="AC181" s="12">
        <v>0.2</v>
      </c>
      <c r="AD181" s="12">
        <v>0.8</v>
      </c>
      <c r="AE181" s="13" t="e">
        <f t="shared" si="39"/>
        <v>#DIV/0!</v>
      </c>
      <c r="AF181" s="13" t="e">
        <f t="shared" si="40"/>
        <v>#DIV/0!</v>
      </c>
      <c r="AG181" s="47" t="e">
        <f t="shared" si="41"/>
        <v>#DIV/0!</v>
      </c>
      <c r="AH181" s="157"/>
      <c r="AI181" s="150"/>
    </row>
    <row r="182" spans="1:35" x14ac:dyDescent="0.3">
      <c r="A182" s="167"/>
      <c r="B182" s="170"/>
      <c r="C182" s="173"/>
      <c r="D182" s="176"/>
      <c r="E182" s="88"/>
      <c r="F182" s="6"/>
      <c r="G182" s="88"/>
      <c r="H182" s="179"/>
      <c r="I182" s="7"/>
      <c r="J182" s="88"/>
      <c r="K182" s="8">
        <v>3</v>
      </c>
      <c r="L182" s="88"/>
      <c r="M182" s="9"/>
      <c r="N182" s="9"/>
      <c r="O182" s="131"/>
      <c r="P182" s="103"/>
      <c r="Q182" s="110"/>
      <c r="R182" s="94"/>
      <c r="S182" s="5"/>
      <c r="T182" s="5"/>
      <c r="U182" s="3"/>
      <c r="V182" s="182"/>
      <c r="W182" s="164"/>
      <c r="X182" s="121"/>
      <c r="Y182" s="15"/>
      <c r="Z182" s="123"/>
      <c r="AA182" s="114" t="e">
        <f t="shared" si="37"/>
        <v>#DIV/0!</v>
      </c>
      <c r="AB182" s="13" t="e">
        <f t="shared" si="38"/>
        <v>#DIV/0!</v>
      </c>
      <c r="AC182" s="12">
        <v>0.2</v>
      </c>
      <c r="AD182" s="12">
        <v>0.8</v>
      </c>
      <c r="AE182" s="13" t="e">
        <f t="shared" si="39"/>
        <v>#DIV/0!</v>
      </c>
      <c r="AF182" s="13" t="e">
        <f t="shared" si="40"/>
        <v>#DIV/0!</v>
      </c>
      <c r="AG182" s="47" t="e">
        <f t="shared" si="41"/>
        <v>#DIV/0!</v>
      </c>
      <c r="AH182" s="157"/>
      <c r="AI182" s="150"/>
    </row>
    <row r="183" spans="1:35" x14ac:dyDescent="0.3">
      <c r="A183" s="167"/>
      <c r="B183" s="170"/>
      <c r="C183" s="173"/>
      <c r="D183" s="176"/>
      <c r="E183" s="88"/>
      <c r="F183" s="6"/>
      <c r="G183" s="88"/>
      <c r="H183" s="179"/>
      <c r="I183" s="7"/>
      <c r="J183" s="88"/>
      <c r="K183" s="8">
        <v>4</v>
      </c>
      <c r="L183" s="88"/>
      <c r="M183" s="9"/>
      <c r="N183" s="9"/>
      <c r="O183" s="131"/>
      <c r="P183" s="103"/>
      <c r="Q183" s="110"/>
      <c r="R183" s="94"/>
      <c r="S183" s="5"/>
      <c r="T183" s="5"/>
      <c r="U183" s="3"/>
      <c r="V183" s="182"/>
      <c r="W183" s="164"/>
      <c r="X183" s="121"/>
      <c r="Y183" s="15"/>
      <c r="Z183" s="123"/>
      <c r="AA183" s="114" t="e">
        <f t="shared" si="37"/>
        <v>#DIV/0!</v>
      </c>
      <c r="AB183" s="13" t="e">
        <f t="shared" si="38"/>
        <v>#DIV/0!</v>
      </c>
      <c r="AC183" s="12">
        <v>0.2</v>
      </c>
      <c r="AD183" s="12">
        <v>0.8</v>
      </c>
      <c r="AE183" s="13" t="e">
        <f t="shared" si="39"/>
        <v>#DIV/0!</v>
      </c>
      <c r="AF183" s="13" t="e">
        <f t="shared" si="40"/>
        <v>#DIV/0!</v>
      </c>
      <c r="AG183" s="47" t="e">
        <f t="shared" si="41"/>
        <v>#DIV/0!</v>
      </c>
      <c r="AH183" s="157"/>
      <c r="AI183" s="150"/>
    </row>
    <row r="184" spans="1:35" x14ac:dyDescent="0.3">
      <c r="A184" s="167"/>
      <c r="B184" s="170"/>
      <c r="C184" s="173"/>
      <c r="D184" s="176"/>
      <c r="E184" s="88"/>
      <c r="F184" s="6"/>
      <c r="G184" s="88"/>
      <c r="H184" s="179"/>
      <c r="I184" s="7"/>
      <c r="J184" s="88"/>
      <c r="K184" s="8">
        <v>5</v>
      </c>
      <c r="L184" s="88"/>
      <c r="M184" s="9"/>
      <c r="N184" s="9"/>
      <c r="O184" s="131"/>
      <c r="P184" s="103"/>
      <c r="Q184" s="110"/>
      <c r="R184" s="94"/>
      <c r="S184" s="5"/>
      <c r="T184" s="5"/>
      <c r="U184" s="3"/>
      <c r="V184" s="182"/>
      <c r="W184" s="164"/>
      <c r="X184" s="121"/>
      <c r="Y184" s="15"/>
      <c r="Z184" s="123"/>
      <c r="AA184" s="114" t="e">
        <f t="shared" si="37"/>
        <v>#DIV/0!</v>
      </c>
      <c r="AB184" s="13" t="e">
        <f t="shared" si="38"/>
        <v>#DIV/0!</v>
      </c>
      <c r="AC184" s="12">
        <v>0.2</v>
      </c>
      <c r="AD184" s="12">
        <v>0.8</v>
      </c>
      <c r="AE184" s="13" t="e">
        <f t="shared" si="39"/>
        <v>#DIV/0!</v>
      </c>
      <c r="AF184" s="13" t="e">
        <f t="shared" si="40"/>
        <v>#DIV/0!</v>
      </c>
      <c r="AG184" s="47" t="e">
        <f t="shared" si="41"/>
        <v>#DIV/0!</v>
      </c>
      <c r="AH184" s="157"/>
      <c r="AI184" s="150"/>
    </row>
    <row r="185" spans="1:35" x14ac:dyDescent="0.3">
      <c r="A185" s="167"/>
      <c r="B185" s="170"/>
      <c r="C185" s="173"/>
      <c r="D185" s="176"/>
      <c r="E185" s="88"/>
      <c r="F185" s="6"/>
      <c r="G185" s="88"/>
      <c r="H185" s="179"/>
      <c r="I185" s="7"/>
      <c r="J185" s="88"/>
      <c r="K185" s="8">
        <v>6</v>
      </c>
      <c r="L185" s="88"/>
      <c r="M185" s="9"/>
      <c r="N185" s="9"/>
      <c r="O185" s="131"/>
      <c r="P185" s="103"/>
      <c r="Q185" s="110"/>
      <c r="R185" s="94"/>
      <c r="S185" s="5"/>
      <c r="T185" s="5"/>
      <c r="U185" s="3"/>
      <c r="V185" s="182"/>
      <c r="W185" s="164"/>
      <c r="X185" s="121"/>
      <c r="Y185" s="15"/>
      <c r="Z185" s="123"/>
      <c r="AA185" s="114" t="e">
        <f t="shared" si="37"/>
        <v>#DIV/0!</v>
      </c>
      <c r="AB185" s="13" t="e">
        <f t="shared" si="38"/>
        <v>#DIV/0!</v>
      </c>
      <c r="AC185" s="12">
        <v>0.2</v>
      </c>
      <c r="AD185" s="12">
        <v>0.8</v>
      </c>
      <c r="AE185" s="13" t="e">
        <f t="shared" si="39"/>
        <v>#DIV/0!</v>
      </c>
      <c r="AF185" s="13" t="e">
        <f t="shared" si="40"/>
        <v>#DIV/0!</v>
      </c>
      <c r="AG185" s="47" t="e">
        <f t="shared" si="41"/>
        <v>#DIV/0!</v>
      </c>
      <c r="AH185" s="157"/>
      <c r="AI185" s="150"/>
    </row>
    <row r="186" spans="1:35" ht="15" thickBot="1" x14ac:dyDescent="0.35">
      <c r="A186" s="168"/>
      <c r="B186" s="171"/>
      <c r="C186" s="174"/>
      <c r="D186" s="177"/>
      <c r="E186" s="89"/>
      <c r="F186" s="36"/>
      <c r="G186" s="89"/>
      <c r="H186" s="180"/>
      <c r="I186" s="37"/>
      <c r="J186" s="89"/>
      <c r="K186" s="38">
        <v>7</v>
      </c>
      <c r="L186" s="89"/>
      <c r="M186" s="39"/>
      <c r="N186" s="39"/>
      <c r="O186" s="132"/>
      <c r="P186" s="103"/>
      <c r="Q186" s="111"/>
      <c r="R186" s="95"/>
      <c r="S186" s="40"/>
      <c r="T186" s="40"/>
      <c r="U186" s="41"/>
      <c r="V186" s="183"/>
      <c r="W186" s="165"/>
      <c r="X186" s="124"/>
      <c r="Y186" s="42"/>
      <c r="Z186" s="125"/>
      <c r="AA186" s="115" t="e">
        <f t="shared" si="37"/>
        <v>#DIV/0!</v>
      </c>
      <c r="AB186" s="43" t="e">
        <f t="shared" si="38"/>
        <v>#DIV/0!</v>
      </c>
      <c r="AC186" s="44">
        <v>0.2</v>
      </c>
      <c r="AD186" s="44">
        <v>0.8</v>
      </c>
      <c r="AE186" s="43" t="e">
        <f t="shared" si="39"/>
        <v>#DIV/0!</v>
      </c>
      <c r="AF186" s="43" t="e">
        <f t="shared" si="40"/>
        <v>#DIV/0!</v>
      </c>
      <c r="AG186" s="48" t="e">
        <f t="shared" si="41"/>
        <v>#DIV/0!</v>
      </c>
      <c r="AH186" s="158"/>
      <c r="AI186" s="151"/>
    </row>
    <row r="187" spans="1:35" x14ac:dyDescent="0.3">
      <c r="A187" s="166">
        <v>30</v>
      </c>
      <c r="B187" s="169"/>
      <c r="C187" s="172"/>
      <c r="D187" s="175"/>
      <c r="E187" s="87"/>
      <c r="F187" s="18"/>
      <c r="G187" s="87"/>
      <c r="H187" s="178">
        <f>SUM(I187:I193)</f>
        <v>0</v>
      </c>
      <c r="I187" s="19"/>
      <c r="J187" s="87"/>
      <c r="K187" s="20">
        <v>1</v>
      </c>
      <c r="L187" s="87"/>
      <c r="M187" s="21"/>
      <c r="N187" s="21"/>
      <c r="O187" s="133"/>
      <c r="P187" s="103"/>
      <c r="Q187" s="109"/>
      <c r="R187" s="96"/>
      <c r="S187" s="22"/>
      <c r="T187" s="22"/>
      <c r="U187" s="23"/>
      <c r="V187" s="181"/>
      <c r="W187" s="163"/>
      <c r="X187" s="126"/>
      <c r="Y187" s="24"/>
      <c r="Z187" s="127"/>
      <c r="AA187" s="116" t="e">
        <f t="shared" si="37"/>
        <v>#DIV/0!</v>
      </c>
      <c r="AB187" s="25" t="e">
        <f t="shared" si="38"/>
        <v>#DIV/0!</v>
      </c>
      <c r="AC187" s="26">
        <v>0.2</v>
      </c>
      <c r="AD187" s="26">
        <v>0.8</v>
      </c>
      <c r="AE187" s="25" t="e">
        <f t="shared" si="39"/>
        <v>#DIV/0!</v>
      </c>
      <c r="AF187" s="25" t="e">
        <f t="shared" si="40"/>
        <v>#DIV/0!</v>
      </c>
      <c r="AG187" s="49" t="e">
        <f t="shared" si="41"/>
        <v>#DIV/0!</v>
      </c>
      <c r="AH187" s="157" t="e">
        <f t="shared" ref="AH187" si="43">AVERAGEIF(AG187:AG193,"&lt;&gt;#¡DIV/0!")</f>
        <v>#DIV/0!</v>
      </c>
      <c r="AI187" s="150" t="e">
        <f>+C187*AH187</f>
        <v>#DIV/0!</v>
      </c>
    </row>
    <row r="188" spans="1:35" x14ac:dyDescent="0.3">
      <c r="A188" s="167"/>
      <c r="B188" s="170"/>
      <c r="C188" s="173"/>
      <c r="D188" s="176"/>
      <c r="E188" s="88"/>
      <c r="F188" s="6"/>
      <c r="G188" s="88"/>
      <c r="H188" s="179"/>
      <c r="I188" s="7"/>
      <c r="J188" s="88"/>
      <c r="K188" s="8">
        <v>2</v>
      </c>
      <c r="L188" s="88"/>
      <c r="M188" s="9"/>
      <c r="N188" s="9"/>
      <c r="O188" s="131"/>
      <c r="P188" s="103"/>
      <c r="Q188" s="110"/>
      <c r="R188" s="94"/>
      <c r="S188" s="5"/>
      <c r="T188" s="5"/>
      <c r="U188" s="3"/>
      <c r="V188" s="182"/>
      <c r="W188" s="164"/>
      <c r="X188" s="121"/>
      <c r="Y188" s="15"/>
      <c r="Z188" s="122"/>
      <c r="AA188" s="114" t="e">
        <f t="shared" si="37"/>
        <v>#DIV/0!</v>
      </c>
      <c r="AB188" s="13" t="e">
        <f t="shared" si="38"/>
        <v>#DIV/0!</v>
      </c>
      <c r="AC188" s="12">
        <v>0.2</v>
      </c>
      <c r="AD188" s="12">
        <v>0.8</v>
      </c>
      <c r="AE188" s="13" t="e">
        <f t="shared" si="39"/>
        <v>#DIV/0!</v>
      </c>
      <c r="AF188" s="13" t="e">
        <f t="shared" si="40"/>
        <v>#DIV/0!</v>
      </c>
      <c r="AG188" s="47" t="e">
        <f t="shared" si="41"/>
        <v>#DIV/0!</v>
      </c>
      <c r="AH188" s="157"/>
      <c r="AI188" s="150"/>
    </row>
    <row r="189" spans="1:35" x14ac:dyDescent="0.3">
      <c r="A189" s="167"/>
      <c r="B189" s="170"/>
      <c r="C189" s="173"/>
      <c r="D189" s="176"/>
      <c r="E189" s="88"/>
      <c r="F189" s="6"/>
      <c r="G189" s="88"/>
      <c r="H189" s="179"/>
      <c r="I189" s="7"/>
      <c r="J189" s="88"/>
      <c r="K189" s="8">
        <v>3</v>
      </c>
      <c r="L189" s="88"/>
      <c r="M189" s="9"/>
      <c r="N189" s="9"/>
      <c r="O189" s="131"/>
      <c r="P189" s="103"/>
      <c r="Q189" s="110"/>
      <c r="R189" s="94"/>
      <c r="S189" s="5"/>
      <c r="T189" s="5"/>
      <c r="U189" s="3"/>
      <c r="V189" s="182"/>
      <c r="W189" s="164"/>
      <c r="X189" s="121"/>
      <c r="Y189" s="15"/>
      <c r="Z189" s="123"/>
      <c r="AA189" s="114" t="e">
        <f t="shared" si="37"/>
        <v>#DIV/0!</v>
      </c>
      <c r="AB189" s="13" t="e">
        <f t="shared" si="38"/>
        <v>#DIV/0!</v>
      </c>
      <c r="AC189" s="12">
        <v>0.2</v>
      </c>
      <c r="AD189" s="12">
        <v>0.8</v>
      </c>
      <c r="AE189" s="13" t="e">
        <f t="shared" si="39"/>
        <v>#DIV/0!</v>
      </c>
      <c r="AF189" s="13" t="e">
        <f t="shared" si="40"/>
        <v>#DIV/0!</v>
      </c>
      <c r="AG189" s="47" t="e">
        <f t="shared" si="41"/>
        <v>#DIV/0!</v>
      </c>
      <c r="AH189" s="157"/>
      <c r="AI189" s="150"/>
    </row>
    <row r="190" spans="1:35" x14ac:dyDescent="0.3">
      <c r="A190" s="167"/>
      <c r="B190" s="170"/>
      <c r="C190" s="173"/>
      <c r="D190" s="176"/>
      <c r="E190" s="88"/>
      <c r="F190" s="6"/>
      <c r="G190" s="88"/>
      <c r="H190" s="179"/>
      <c r="I190" s="7"/>
      <c r="J190" s="88"/>
      <c r="K190" s="8">
        <v>4</v>
      </c>
      <c r="L190" s="88"/>
      <c r="M190" s="9"/>
      <c r="N190" s="9"/>
      <c r="O190" s="131"/>
      <c r="P190" s="103"/>
      <c r="Q190" s="110"/>
      <c r="R190" s="94"/>
      <c r="S190" s="5"/>
      <c r="T190" s="5"/>
      <c r="U190" s="3"/>
      <c r="V190" s="182"/>
      <c r="W190" s="164"/>
      <c r="X190" s="121"/>
      <c r="Y190" s="15"/>
      <c r="Z190" s="123"/>
      <c r="AA190" s="114" t="e">
        <f t="shared" si="37"/>
        <v>#DIV/0!</v>
      </c>
      <c r="AB190" s="13" t="e">
        <f t="shared" si="38"/>
        <v>#DIV/0!</v>
      </c>
      <c r="AC190" s="12">
        <v>0.2</v>
      </c>
      <c r="AD190" s="12">
        <v>0.8</v>
      </c>
      <c r="AE190" s="13" t="e">
        <f t="shared" si="39"/>
        <v>#DIV/0!</v>
      </c>
      <c r="AF190" s="13" t="e">
        <f t="shared" si="40"/>
        <v>#DIV/0!</v>
      </c>
      <c r="AG190" s="47" t="e">
        <f t="shared" si="41"/>
        <v>#DIV/0!</v>
      </c>
      <c r="AH190" s="157"/>
      <c r="AI190" s="150"/>
    </row>
    <row r="191" spans="1:35" x14ac:dyDescent="0.3">
      <c r="A191" s="167"/>
      <c r="B191" s="170"/>
      <c r="C191" s="173"/>
      <c r="D191" s="176"/>
      <c r="E191" s="88"/>
      <c r="F191" s="6"/>
      <c r="G191" s="88"/>
      <c r="H191" s="179"/>
      <c r="I191" s="7"/>
      <c r="J191" s="88"/>
      <c r="K191" s="8">
        <v>5</v>
      </c>
      <c r="L191" s="88"/>
      <c r="M191" s="9"/>
      <c r="N191" s="9"/>
      <c r="O191" s="131"/>
      <c r="P191" s="103"/>
      <c r="Q191" s="110"/>
      <c r="R191" s="94"/>
      <c r="S191" s="5"/>
      <c r="T191" s="5"/>
      <c r="U191" s="3"/>
      <c r="V191" s="182"/>
      <c r="W191" s="164"/>
      <c r="X191" s="121"/>
      <c r="Y191" s="15"/>
      <c r="Z191" s="123"/>
      <c r="AA191" s="114" t="e">
        <f t="shared" si="37"/>
        <v>#DIV/0!</v>
      </c>
      <c r="AB191" s="13" t="e">
        <f t="shared" si="38"/>
        <v>#DIV/0!</v>
      </c>
      <c r="AC191" s="12">
        <v>0.2</v>
      </c>
      <c r="AD191" s="12">
        <v>0.8</v>
      </c>
      <c r="AE191" s="13" t="e">
        <f t="shared" si="39"/>
        <v>#DIV/0!</v>
      </c>
      <c r="AF191" s="13" t="e">
        <f t="shared" si="40"/>
        <v>#DIV/0!</v>
      </c>
      <c r="AG191" s="47" t="e">
        <f t="shared" si="41"/>
        <v>#DIV/0!</v>
      </c>
      <c r="AH191" s="157"/>
      <c r="AI191" s="150"/>
    </row>
    <row r="192" spans="1:35" x14ac:dyDescent="0.3">
      <c r="A192" s="167"/>
      <c r="B192" s="170"/>
      <c r="C192" s="173"/>
      <c r="D192" s="176"/>
      <c r="E192" s="88"/>
      <c r="F192" s="6"/>
      <c r="G192" s="88"/>
      <c r="H192" s="179"/>
      <c r="I192" s="7"/>
      <c r="J192" s="88"/>
      <c r="K192" s="8">
        <v>6</v>
      </c>
      <c r="L192" s="88"/>
      <c r="M192" s="9"/>
      <c r="N192" s="9"/>
      <c r="O192" s="131"/>
      <c r="P192" s="103"/>
      <c r="Q192" s="110"/>
      <c r="R192" s="94"/>
      <c r="S192" s="5"/>
      <c r="T192" s="5"/>
      <c r="U192" s="3"/>
      <c r="V192" s="182"/>
      <c r="W192" s="164"/>
      <c r="X192" s="121"/>
      <c r="Y192" s="15"/>
      <c r="Z192" s="123"/>
      <c r="AA192" s="114" t="e">
        <f t="shared" si="37"/>
        <v>#DIV/0!</v>
      </c>
      <c r="AB192" s="13" t="e">
        <f t="shared" si="38"/>
        <v>#DIV/0!</v>
      </c>
      <c r="AC192" s="12">
        <v>0.2</v>
      </c>
      <c r="AD192" s="12">
        <v>0.8</v>
      </c>
      <c r="AE192" s="13" t="e">
        <f t="shared" si="39"/>
        <v>#DIV/0!</v>
      </c>
      <c r="AF192" s="13" t="e">
        <f t="shared" si="40"/>
        <v>#DIV/0!</v>
      </c>
      <c r="AG192" s="47" t="e">
        <f t="shared" si="41"/>
        <v>#DIV/0!</v>
      </c>
      <c r="AH192" s="157"/>
      <c r="AI192" s="150"/>
    </row>
    <row r="193" spans="1:35" ht="15" thickBot="1" x14ac:dyDescent="0.35">
      <c r="A193" s="168"/>
      <c r="B193" s="171"/>
      <c r="C193" s="174"/>
      <c r="D193" s="177"/>
      <c r="E193" s="89"/>
      <c r="F193" s="36"/>
      <c r="G193" s="89"/>
      <c r="H193" s="180"/>
      <c r="I193" s="37"/>
      <c r="J193" s="89"/>
      <c r="K193" s="38">
        <v>7</v>
      </c>
      <c r="L193" s="89"/>
      <c r="M193" s="39"/>
      <c r="N193" s="39"/>
      <c r="O193" s="132"/>
      <c r="P193" s="103"/>
      <c r="Q193" s="111"/>
      <c r="R193" s="95"/>
      <c r="S193" s="40"/>
      <c r="T193" s="40"/>
      <c r="U193" s="41"/>
      <c r="V193" s="183"/>
      <c r="W193" s="165"/>
      <c r="X193" s="124"/>
      <c r="Y193" s="42"/>
      <c r="Z193" s="125"/>
      <c r="AA193" s="115" t="e">
        <f t="shared" si="37"/>
        <v>#DIV/0!</v>
      </c>
      <c r="AB193" s="43" t="e">
        <f t="shared" si="38"/>
        <v>#DIV/0!</v>
      </c>
      <c r="AC193" s="44">
        <v>0.2</v>
      </c>
      <c r="AD193" s="44">
        <v>0.8</v>
      </c>
      <c r="AE193" s="43" t="e">
        <f t="shared" si="39"/>
        <v>#DIV/0!</v>
      </c>
      <c r="AF193" s="43" t="e">
        <f t="shared" si="40"/>
        <v>#DIV/0!</v>
      </c>
      <c r="AG193" s="48" t="e">
        <f t="shared" si="41"/>
        <v>#DIV/0!</v>
      </c>
      <c r="AH193" s="158"/>
      <c r="AI193" s="151"/>
    </row>
    <row r="194" spans="1:35" x14ac:dyDescent="0.3">
      <c r="A194" s="166">
        <v>31</v>
      </c>
      <c r="B194" s="169"/>
      <c r="C194" s="172"/>
      <c r="D194" s="175"/>
      <c r="E194" s="87"/>
      <c r="F194" s="18"/>
      <c r="G194" s="87"/>
      <c r="H194" s="178">
        <f>SUM(I194:I200)</f>
        <v>0</v>
      </c>
      <c r="I194" s="19"/>
      <c r="J194" s="87"/>
      <c r="K194" s="20">
        <v>1</v>
      </c>
      <c r="L194" s="87"/>
      <c r="M194" s="21"/>
      <c r="N194" s="21"/>
      <c r="O194" s="133"/>
      <c r="P194" s="103"/>
      <c r="Q194" s="109"/>
      <c r="R194" s="96"/>
      <c r="S194" s="22"/>
      <c r="T194" s="22"/>
      <c r="U194" s="23"/>
      <c r="V194" s="181"/>
      <c r="W194" s="163"/>
      <c r="X194" s="126"/>
      <c r="Y194" s="24"/>
      <c r="Z194" s="127"/>
      <c r="AA194" s="116" t="e">
        <f t="shared" si="37"/>
        <v>#DIV/0!</v>
      </c>
      <c r="AB194" s="25" t="e">
        <f t="shared" si="38"/>
        <v>#DIV/0!</v>
      </c>
      <c r="AC194" s="26">
        <v>0.2</v>
      </c>
      <c r="AD194" s="26">
        <v>0.8</v>
      </c>
      <c r="AE194" s="25" t="e">
        <f t="shared" si="39"/>
        <v>#DIV/0!</v>
      </c>
      <c r="AF194" s="25" t="e">
        <f t="shared" si="40"/>
        <v>#DIV/0!</v>
      </c>
      <c r="AG194" s="49" t="e">
        <f t="shared" si="41"/>
        <v>#DIV/0!</v>
      </c>
      <c r="AH194" s="157" t="e">
        <f t="shared" ref="AH194" si="44">AVERAGEIF(AG194:AG200,"&lt;&gt;#¡DIV/0!")</f>
        <v>#DIV/0!</v>
      </c>
      <c r="AI194" s="150" t="e">
        <f>+C194*AH194</f>
        <v>#DIV/0!</v>
      </c>
    </row>
    <row r="195" spans="1:35" x14ac:dyDescent="0.3">
      <c r="A195" s="167"/>
      <c r="B195" s="170"/>
      <c r="C195" s="173"/>
      <c r="D195" s="176"/>
      <c r="E195" s="88"/>
      <c r="F195" s="6"/>
      <c r="G195" s="88"/>
      <c r="H195" s="179"/>
      <c r="I195" s="7"/>
      <c r="J195" s="88"/>
      <c r="K195" s="8">
        <v>2</v>
      </c>
      <c r="L195" s="88"/>
      <c r="M195" s="9"/>
      <c r="N195" s="9"/>
      <c r="O195" s="131"/>
      <c r="P195" s="103"/>
      <c r="Q195" s="110"/>
      <c r="R195" s="94"/>
      <c r="S195" s="5"/>
      <c r="T195" s="5"/>
      <c r="U195" s="3"/>
      <c r="V195" s="182"/>
      <c r="W195" s="164"/>
      <c r="X195" s="121"/>
      <c r="Y195" s="15"/>
      <c r="Z195" s="122"/>
      <c r="AA195" s="114" t="e">
        <f t="shared" si="37"/>
        <v>#DIV/0!</v>
      </c>
      <c r="AB195" s="13" t="e">
        <f t="shared" si="38"/>
        <v>#DIV/0!</v>
      </c>
      <c r="AC195" s="12">
        <v>0.2</v>
      </c>
      <c r="AD195" s="12">
        <v>0.8</v>
      </c>
      <c r="AE195" s="13" t="e">
        <f t="shared" si="39"/>
        <v>#DIV/0!</v>
      </c>
      <c r="AF195" s="13" t="e">
        <f t="shared" si="40"/>
        <v>#DIV/0!</v>
      </c>
      <c r="AG195" s="47" t="e">
        <f t="shared" si="41"/>
        <v>#DIV/0!</v>
      </c>
      <c r="AH195" s="157"/>
      <c r="AI195" s="150"/>
    </row>
    <row r="196" spans="1:35" x14ac:dyDescent="0.3">
      <c r="A196" s="167"/>
      <c r="B196" s="170"/>
      <c r="C196" s="173"/>
      <c r="D196" s="176"/>
      <c r="E196" s="88"/>
      <c r="F196" s="6"/>
      <c r="G196" s="88"/>
      <c r="H196" s="179"/>
      <c r="I196" s="7"/>
      <c r="J196" s="88"/>
      <c r="K196" s="8">
        <v>3</v>
      </c>
      <c r="L196" s="88"/>
      <c r="M196" s="9"/>
      <c r="N196" s="9"/>
      <c r="O196" s="131"/>
      <c r="P196" s="103"/>
      <c r="Q196" s="110"/>
      <c r="R196" s="94"/>
      <c r="S196" s="5"/>
      <c r="T196" s="5"/>
      <c r="U196" s="3"/>
      <c r="V196" s="182"/>
      <c r="W196" s="164"/>
      <c r="X196" s="121"/>
      <c r="Y196" s="15"/>
      <c r="Z196" s="123"/>
      <c r="AA196" s="114" t="e">
        <f t="shared" si="37"/>
        <v>#DIV/0!</v>
      </c>
      <c r="AB196" s="13" t="e">
        <f t="shared" si="38"/>
        <v>#DIV/0!</v>
      </c>
      <c r="AC196" s="12">
        <v>0.2</v>
      </c>
      <c r="AD196" s="12">
        <v>0.8</v>
      </c>
      <c r="AE196" s="13" t="e">
        <f t="shared" si="39"/>
        <v>#DIV/0!</v>
      </c>
      <c r="AF196" s="13" t="e">
        <f t="shared" si="40"/>
        <v>#DIV/0!</v>
      </c>
      <c r="AG196" s="47" t="e">
        <f t="shared" si="41"/>
        <v>#DIV/0!</v>
      </c>
      <c r="AH196" s="157"/>
      <c r="AI196" s="150"/>
    </row>
    <row r="197" spans="1:35" x14ac:dyDescent="0.3">
      <c r="A197" s="167"/>
      <c r="B197" s="170"/>
      <c r="C197" s="173"/>
      <c r="D197" s="176"/>
      <c r="E197" s="88"/>
      <c r="F197" s="6"/>
      <c r="G197" s="88"/>
      <c r="H197" s="179"/>
      <c r="I197" s="7"/>
      <c r="J197" s="88"/>
      <c r="K197" s="8">
        <v>4</v>
      </c>
      <c r="L197" s="88"/>
      <c r="M197" s="9"/>
      <c r="N197" s="9"/>
      <c r="O197" s="131"/>
      <c r="P197" s="103"/>
      <c r="Q197" s="110"/>
      <c r="R197" s="94"/>
      <c r="S197" s="5"/>
      <c r="T197" s="5"/>
      <c r="U197" s="3"/>
      <c r="V197" s="182"/>
      <c r="W197" s="164"/>
      <c r="X197" s="121"/>
      <c r="Y197" s="15"/>
      <c r="Z197" s="123"/>
      <c r="AA197" s="114" t="e">
        <f t="shared" si="37"/>
        <v>#DIV/0!</v>
      </c>
      <c r="AB197" s="13" t="e">
        <f t="shared" si="38"/>
        <v>#DIV/0!</v>
      </c>
      <c r="AC197" s="12">
        <v>0.2</v>
      </c>
      <c r="AD197" s="12">
        <v>0.8</v>
      </c>
      <c r="AE197" s="13" t="e">
        <f t="shared" si="39"/>
        <v>#DIV/0!</v>
      </c>
      <c r="AF197" s="13" t="e">
        <f t="shared" si="40"/>
        <v>#DIV/0!</v>
      </c>
      <c r="AG197" s="47" t="e">
        <f t="shared" si="41"/>
        <v>#DIV/0!</v>
      </c>
      <c r="AH197" s="157"/>
      <c r="AI197" s="150"/>
    </row>
    <row r="198" spans="1:35" x14ac:dyDescent="0.3">
      <c r="A198" s="167"/>
      <c r="B198" s="170"/>
      <c r="C198" s="173"/>
      <c r="D198" s="176"/>
      <c r="E198" s="88"/>
      <c r="F198" s="6"/>
      <c r="G198" s="88"/>
      <c r="H198" s="179"/>
      <c r="I198" s="7"/>
      <c r="J198" s="88"/>
      <c r="K198" s="8">
        <v>5</v>
      </c>
      <c r="L198" s="88"/>
      <c r="M198" s="9"/>
      <c r="N198" s="9"/>
      <c r="O198" s="131"/>
      <c r="P198" s="103"/>
      <c r="Q198" s="110"/>
      <c r="R198" s="94"/>
      <c r="S198" s="5"/>
      <c r="T198" s="5"/>
      <c r="U198" s="3"/>
      <c r="V198" s="182"/>
      <c r="W198" s="164"/>
      <c r="X198" s="121"/>
      <c r="Y198" s="15"/>
      <c r="Z198" s="123"/>
      <c r="AA198" s="114" t="e">
        <f t="shared" si="37"/>
        <v>#DIV/0!</v>
      </c>
      <c r="AB198" s="13" t="e">
        <f t="shared" si="38"/>
        <v>#DIV/0!</v>
      </c>
      <c r="AC198" s="12">
        <v>0.2</v>
      </c>
      <c r="AD198" s="12">
        <v>0.8</v>
      </c>
      <c r="AE198" s="13" t="e">
        <f t="shared" si="39"/>
        <v>#DIV/0!</v>
      </c>
      <c r="AF198" s="13" t="e">
        <f t="shared" si="40"/>
        <v>#DIV/0!</v>
      </c>
      <c r="AG198" s="47" t="e">
        <f t="shared" si="41"/>
        <v>#DIV/0!</v>
      </c>
      <c r="AH198" s="157"/>
      <c r="AI198" s="150"/>
    </row>
    <row r="199" spans="1:35" x14ac:dyDescent="0.3">
      <c r="A199" s="167"/>
      <c r="B199" s="170"/>
      <c r="C199" s="173"/>
      <c r="D199" s="176"/>
      <c r="E199" s="88"/>
      <c r="F199" s="6"/>
      <c r="G199" s="88"/>
      <c r="H199" s="179"/>
      <c r="I199" s="7"/>
      <c r="J199" s="88"/>
      <c r="K199" s="8">
        <v>6</v>
      </c>
      <c r="L199" s="88"/>
      <c r="M199" s="9"/>
      <c r="N199" s="9"/>
      <c r="O199" s="131"/>
      <c r="P199" s="103"/>
      <c r="Q199" s="110"/>
      <c r="R199" s="94"/>
      <c r="S199" s="5"/>
      <c r="T199" s="5"/>
      <c r="U199" s="3"/>
      <c r="V199" s="182"/>
      <c r="W199" s="164"/>
      <c r="X199" s="121"/>
      <c r="Y199" s="15"/>
      <c r="Z199" s="123"/>
      <c r="AA199" s="114" t="e">
        <f t="shared" si="37"/>
        <v>#DIV/0!</v>
      </c>
      <c r="AB199" s="13" t="e">
        <f t="shared" si="38"/>
        <v>#DIV/0!</v>
      </c>
      <c r="AC199" s="12">
        <v>0.2</v>
      </c>
      <c r="AD199" s="12">
        <v>0.8</v>
      </c>
      <c r="AE199" s="13" t="e">
        <f t="shared" si="39"/>
        <v>#DIV/0!</v>
      </c>
      <c r="AF199" s="13" t="e">
        <f t="shared" si="40"/>
        <v>#DIV/0!</v>
      </c>
      <c r="AG199" s="47" t="e">
        <f t="shared" si="41"/>
        <v>#DIV/0!</v>
      </c>
      <c r="AH199" s="157"/>
      <c r="AI199" s="150"/>
    </row>
    <row r="200" spans="1:35" ht="15" thickBot="1" x14ac:dyDescent="0.35">
      <c r="A200" s="168"/>
      <c r="B200" s="171"/>
      <c r="C200" s="174"/>
      <c r="D200" s="177"/>
      <c r="E200" s="89"/>
      <c r="F200" s="36"/>
      <c r="G200" s="89"/>
      <c r="H200" s="180"/>
      <c r="I200" s="37"/>
      <c r="J200" s="89"/>
      <c r="K200" s="38">
        <v>7</v>
      </c>
      <c r="L200" s="89"/>
      <c r="M200" s="39"/>
      <c r="N200" s="39"/>
      <c r="O200" s="132"/>
      <c r="P200" s="103"/>
      <c r="Q200" s="111"/>
      <c r="R200" s="95"/>
      <c r="S200" s="40"/>
      <c r="T200" s="40"/>
      <c r="U200" s="41"/>
      <c r="V200" s="183"/>
      <c r="W200" s="165"/>
      <c r="X200" s="124"/>
      <c r="Y200" s="42"/>
      <c r="Z200" s="125"/>
      <c r="AA200" s="115" t="e">
        <f t="shared" si="37"/>
        <v>#DIV/0!</v>
      </c>
      <c r="AB200" s="43" t="e">
        <f t="shared" si="38"/>
        <v>#DIV/0!</v>
      </c>
      <c r="AC200" s="44">
        <v>0.2</v>
      </c>
      <c r="AD200" s="44">
        <v>0.8</v>
      </c>
      <c r="AE200" s="43" t="e">
        <f t="shared" si="39"/>
        <v>#DIV/0!</v>
      </c>
      <c r="AF200" s="43" t="e">
        <f t="shared" si="40"/>
        <v>#DIV/0!</v>
      </c>
      <c r="AG200" s="48" t="e">
        <f t="shared" si="41"/>
        <v>#DIV/0!</v>
      </c>
      <c r="AH200" s="158"/>
      <c r="AI200" s="151"/>
    </row>
    <row r="201" spans="1:35" x14ac:dyDescent="0.3">
      <c r="A201" s="166">
        <v>32</v>
      </c>
      <c r="B201" s="169"/>
      <c r="C201" s="172"/>
      <c r="D201" s="175"/>
      <c r="E201" s="87"/>
      <c r="F201" s="18"/>
      <c r="G201" s="87"/>
      <c r="H201" s="178">
        <f>SUM(I201:I207)</f>
        <v>0</v>
      </c>
      <c r="I201" s="19"/>
      <c r="J201" s="87"/>
      <c r="K201" s="20">
        <v>1</v>
      </c>
      <c r="L201" s="87"/>
      <c r="M201" s="21"/>
      <c r="N201" s="21"/>
      <c r="O201" s="133"/>
      <c r="P201" s="103"/>
      <c r="Q201" s="109"/>
      <c r="R201" s="96"/>
      <c r="S201" s="22"/>
      <c r="T201" s="22"/>
      <c r="U201" s="23"/>
      <c r="V201" s="181"/>
      <c r="W201" s="163"/>
      <c r="X201" s="126"/>
      <c r="Y201" s="24"/>
      <c r="Z201" s="127"/>
      <c r="AA201" s="116" t="e">
        <f t="shared" si="37"/>
        <v>#DIV/0!</v>
      </c>
      <c r="AB201" s="25" t="e">
        <f t="shared" si="38"/>
        <v>#DIV/0!</v>
      </c>
      <c r="AC201" s="26">
        <v>0.2</v>
      </c>
      <c r="AD201" s="26">
        <v>0.8</v>
      </c>
      <c r="AE201" s="25" t="e">
        <f t="shared" si="39"/>
        <v>#DIV/0!</v>
      </c>
      <c r="AF201" s="25" t="e">
        <f t="shared" si="40"/>
        <v>#DIV/0!</v>
      </c>
      <c r="AG201" s="49" t="e">
        <f t="shared" si="41"/>
        <v>#DIV/0!</v>
      </c>
      <c r="AH201" s="157" t="e">
        <f t="shared" ref="AH201" si="45">AVERAGEIF(AG201:AG207,"&lt;&gt;#¡DIV/0!")</f>
        <v>#DIV/0!</v>
      </c>
      <c r="AI201" s="150" t="e">
        <f>+C201*AH201</f>
        <v>#DIV/0!</v>
      </c>
    </row>
    <row r="202" spans="1:35" x14ac:dyDescent="0.3">
      <c r="A202" s="167"/>
      <c r="B202" s="170"/>
      <c r="C202" s="173"/>
      <c r="D202" s="176"/>
      <c r="E202" s="88"/>
      <c r="F202" s="6"/>
      <c r="G202" s="88"/>
      <c r="H202" s="179"/>
      <c r="I202" s="7"/>
      <c r="J202" s="88"/>
      <c r="K202" s="8">
        <v>2</v>
      </c>
      <c r="L202" s="88"/>
      <c r="M202" s="9"/>
      <c r="N202" s="9"/>
      <c r="O202" s="131"/>
      <c r="P202" s="103"/>
      <c r="Q202" s="110"/>
      <c r="R202" s="94"/>
      <c r="S202" s="5"/>
      <c r="T202" s="5"/>
      <c r="U202" s="3"/>
      <c r="V202" s="182"/>
      <c r="W202" s="164"/>
      <c r="X202" s="121"/>
      <c r="Y202" s="15"/>
      <c r="Z202" s="122"/>
      <c r="AA202" s="114" t="e">
        <f t="shared" si="37"/>
        <v>#DIV/0!</v>
      </c>
      <c r="AB202" s="13" t="e">
        <f t="shared" si="38"/>
        <v>#DIV/0!</v>
      </c>
      <c r="AC202" s="12">
        <v>0.2</v>
      </c>
      <c r="AD202" s="12">
        <v>0.8</v>
      </c>
      <c r="AE202" s="13" t="e">
        <f t="shared" si="39"/>
        <v>#DIV/0!</v>
      </c>
      <c r="AF202" s="13" t="e">
        <f t="shared" si="40"/>
        <v>#DIV/0!</v>
      </c>
      <c r="AG202" s="47" t="e">
        <f t="shared" si="41"/>
        <v>#DIV/0!</v>
      </c>
      <c r="AH202" s="157"/>
      <c r="AI202" s="150"/>
    </row>
    <row r="203" spans="1:35" x14ac:dyDescent="0.3">
      <c r="A203" s="167"/>
      <c r="B203" s="170"/>
      <c r="C203" s="173"/>
      <c r="D203" s="176"/>
      <c r="E203" s="88"/>
      <c r="F203" s="6"/>
      <c r="G203" s="88"/>
      <c r="H203" s="179"/>
      <c r="I203" s="7"/>
      <c r="J203" s="88"/>
      <c r="K203" s="8">
        <v>3</v>
      </c>
      <c r="L203" s="88"/>
      <c r="M203" s="9"/>
      <c r="N203" s="9"/>
      <c r="O203" s="131"/>
      <c r="P203" s="103"/>
      <c r="Q203" s="110"/>
      <c r="R203" s="94"/>
      <c r="S203" s="5"/>
      <c r="T203" s="5"/>
      <c r="U203" s="3"/>
      <c r="V203" s="182"/>
      <c r="W203" s="164"/>
      <c r="X203" s="121"/>
      <c r="Y203" s="15"/>
      <c r="Z203" s="123"/>
      <c r="AA203" s="114" t="e">
        <f t="shared" si="37"/>
        <v>#DIV/0!</v>
      </c>
      <c r="AB203" s="13" t="e">
        <f t="shared" si="38"/>
        <v>#DIV/0!</v>
      </c>
      <c r="AC203" s="12">
        <v>0.2</v>
      </c>
      <c r="AD203" s="12">
        <v>0.8</v>
      </c>
      <c r="AE203" s="13" t="e">
        <f t="shared" si="39"/>
        <v>#DIV/0!</v>
      </c>
      <c r="AF203" s="13" t="e">
        <f t="shared" si="40"/>
        <v>#DIV/0!</v>
      </c>
      <c r="AG203" s="47" t="e">
        <f t="shared" si="41"/>
        <v>#DIV/0!</v>
      </c>
      <c r="AH203" s="157"/>
      <c r="AI203" s="150"/>
    </row>
    <row r="204" spans="1:35" x14ac:dyDescent="0.3">
      <c r="A204" s="167"/>
      <c r="B204" s="170"/>
      <c r="C204" s="173"/>
      <c r="D204" s="176"/>
      <c r="E204" s="88"/>
      <c r="F204" s="6"/>
      <c r="G204" s="88"/>
      <c r="H204" s="179"/>
      <c r="I204" s="7"/>
      <c r="J204" s="88"/>
      <c r="K204" s="8">
        <v>4</v>
      </c>
      <c r="L204" s="88"/>
      <c r="M204" s="9"/>
      <c r="N204" s="9"/>
      <c r="O204" s="131"/>
      <c r="P204" s="103"/>
      <c r="Q204" s="110"/>
      <c r="R204" s="94"/>
      <c r="S204" s="5"/>
      <c r="T204" s="5"/>
      <c r="U204" s="3"/>
      <c r="V204" s="182"/>
      <c r="W204" s="164"/>
      <c r="X204" s="121"/>
      <c r="Y204" s="15"/>
      <c r="Z204" s="123"/>
      <c r="AA204" s="114" t="e">
        <f t="shared" si="37"/>
        <v>#DIV/0!</v>
      </c>
      <c r="AB204" s="13" t="e">
        <f t="shared" si="38"/>
        <v>#DIV/0!</v>
      </c>
      <c r="AC204" s="12">
        <v>0.2</v>
      </c>
      <c r="AD204" s="12">
        <v>0.8</v>
      </c>
      <c r="AE204" s="13" t="e">
        <f t="shared" si="39"/>
        <v>#DIV/0!</v>
      </c>
      <c r="AF204" s="13" t="e">
        <f t="shared" si="40"/>
        <v>#DIV/0!</v>
      </c>
      <c r="AG204" s="47" t="e">
        <f t="shared" si="41"/>
        <v>#DIV/0!</v>
      </c>
      <c r="AH204" s="157"/>
      <c r="AI204" s="150"/>
    </row>
    <row r="205" spans="1:35" x14ac:dyDescent="0.3">
      <c r="A205" s="167"/>
      <c r="B205" s="170"/>
      <c r="C205" s="173"/>
      <c r="D205" s="176"/>
      <c r="E205" s="88"/>
      <c r="F205" s="6"/>
      <c r="G205" s="88"/>
      <c r="H205" s="179"/>
      <c r="I205" s="7"/>
      <c r="J205" s="88"/>
      <c r="K205" s="8">
        <v>5</v>
      </c>
      <c r="L205" s="88"/>
      <c r="M205" s="9"/>
      <c r="N205" s="9"/>
      <c r="O205" s="131"/>
      <c r="P205" s="103"/>
      <c r="Q205" s="110"/>
      <c r="R205" s="94"/>
      <c r="S205" s="5"/>
      <c r="T205" s="5"/>
      <c r="U205" s="3"/>
      <c r="V205" s="182"/>
      <c r="W205" s="164"/>
      <c r="X205" s="121"/>
      <c r="Y205" s="15"/>
      <c r="Z205" s="123"/>
      <c r="AA205" s="114" t="e">
        <f t="shared" si="37"/>
        <v>#DIV/0!</v>
      </c>
      <c r="AB205" s="13" t="e">
        <f t="shared" si="38"/>
        <v>#DIV/0!</v>
      </c>
      <c r="AC205" s="12">
        <v>0.2</v>
      </c>
      <c r="AD205" s="12">
        <v>0.8</v>
      </c>
      <c r="AE205" s="13" t="e">
        <f t="shared" si="39"/>
        <v>#DIV/0!</v>
      </c>
      <c r="AF205" s="13" t="e">
        <f t="shared" si="40"/>
        <v>#DIV/0!</v>
      </c>
      <c r="AG205" s="47" t="e">
        <f t="shared" si="41"/>
        <v>#DIV/0!</v>
      </c>
      <c r="AH205" s="157"/>
      <c r="AI205" s="150"/>
    </row>
    <row r="206" spans="1:35" x14ac:dyDescent="0.3">
      <c r="A206" s="167"/>
      <c r="B206" s="170"/>
      <c r="C206" s="173"/>
      <c r="D206" s="176"/>
      <c r="E206" s="88"/>
      <c r="F206" s="6"/>
      <c r="G206" s="88"/>
      <c r="H206" s="179"/>
      <c r="I206" s="7"/>
      <c r="J206" s="88"/>
      <c r="K206" s="8">
        <v>6</v>
      </c>
      <c r="L206" s="88"/>
      <c r="M206" s="9"/>
      <c r="N206" s="9"/>
      <c r="O206" s="131"/>
      <c r="P206" s="103"/>
      <c r="Q206" s="110"/>
      <c r="R206" s="94"/>
      <c r="S206" s="5"/>
      <c r="T206" s="5"/>
      <c r="U206" s="3"/>
      <c r="V206" s="182"/>
      <c r="W206" s="164"/>
      <c r="X206" s="121"/>
      <c r="Y206" s="15"/>
      <c r="Z206" s="123"/>
      <c r="AA206" s="114" t="e">
        <f t="shared" si="37"/>
        <v>#DIV/0!</v>
      </c>
      <c r="AB206" s="13" t="e">
        <f t="shared" si="38"/>
        <v>#DIV/0!</v>
      </c>
      <c r="AC206" s="12">
        <v>0.2</v>
      </c>
      <c r="AD206" s="12">
        <v>0.8</v>
      </c>
      <c r="AE206" s="13" t="e">
        <f t="shared" si="39"/>
        <v>#DIV/0!</v>
      </c>
      <c r="AF206" s="13" t="e">
        <f t="shared" si="40"/>
        <v>#DIV/0!</v>
      </c>
      <c r="AG206" s="47" t="e">
        <f t="shared" si="41"/>
        <v>#DIV/0!</v>
      </c>
      <c r="AH206" s="157"/>
      <c r="AI206" s="150"/>
    </row>
    <row r="207" spans="1:35" ht="15" thickBot="1" x14ac:dyDescent="0.35">
      <c r="A207" s="168"/>
      <c r="B207" s="171"/>
      <c r="C207" s="174"/>
      <c r="D207" s="177"/>
      <c r="E207" s="89"/>
      <c r="F207" s="36"/>
      <c r="G207" s="89"/>
      <c r="H207" s="180"/>
      <c r="I207" s="37"/>
      <c r="J207" s="89"/>
      <c r="K207" s="38">
        <v>7</v>
      </c>
      <c r="L207" s="89"/>
      <c r="M207" s="39"/>
      <c r="N207" s="39"/>
      <c r="O207" s="132"/>
      <c r="P207" s="103"/>
      <c r="Q207" s="111"/>
      <c r="R207" s="95"/>
      <c r="S207" s="40"/>
      <c r="T207" s="40"/>
      <c r="U207" s="41"/>
      <c r="V207" s="183"/>
      <c r="W207" s="165"/>
      <c r="X207" s="124"/>
      <c r="Y207" s="42"/>
      <c r="Z207" s="125"/>
      <c r="AA207" s="115" t="e">
        <f t="shared" si="37"/>
        <v>#DIV/0!</v>
      </c>
      <c r="AB207" s="43" t="e">
        <f t="shared" si="38"/>
        <v>#DIV/0!</v>
      </c>
      <c r="AC207" s="44">
        <v>0.2</v>
      </c>
      <c r="AD207" s="44">
        <v>0.8</v>
      </c>
      <c r="AE207" s="43" t="e">
        <f t="shared" si="39"/>
        <v>#DIV/0!</v>
      </c>
      <c r="AF207" s="43" t="e">
        <f t="shared" si="40"/>
        <v>#DIV/0!</v>
      </c>
      <c r="AG207" s="48" t="e">
        <f t="shared" si="41"/>
        <v>#DIV/0!</v>
      </c>
      <c r="AH207" s="158"/>
      <c r="AI207" s="151"/>
    </row>
    <row r="208" spans="1:35" x14ac:dyDescent="0.3">
      <c r="A208" s="166">
        <v>33</v>
      </c>
      <c r="B208" s="169"/>
      <c r="C208" s="172"/>
      <c r="D208" s="175"/>
      <c r="E208" s="87"/>
      <c r="F208" s="18"/>
      <c r="G208" s="87"/>
      <c r="H208" s="178">
        <f>SUM(I208:I214)</f>
        <v>0</v>
      </c>
      <c r="I208" s="19"/>
      <c r="J208" s="87"/>
      <c r="K208" s="20">
        <v>1</v>
      </c>
      <c r="L208" s="87"/>
      <c r="M208" s="21"/>
      <c r="N208" s="21"/>
      <c r="O208" s="133"/>
      <c r="P208" s="103"/>
      <c r="Q208" s="109"/>
      <c r="R208" s="96"/>
      <c r="S208" s="22"/>
      <c r="T208" s="22"/>
      <c r="U208" s="23"/>
      <c r="V208" s="181"/>
      <c r="W208" s="163"/>
      <c r="X208" s="126"/>
      <c r="Y208" s="24"/>
      <c r="Z208" s="127"/>
      <c r="AA208" s="116" t="e">
        <f t="shared" si="37"/>
        <v>#DIV/0!</v>
      </c>
      <c r="AB208" s="25" t="e">
        <f t="shared" si="38"/>
        <v>#DIV/0!</v>
      </c>
      <c r="AC208" s="26">
        <v>0.2</v>
      </c>
      <c r="AD208" s="26">
        <v>0.8</v>
      </c>
      <c r="AE208" s="25" t="e">
        <f t="shared" si="39"/>
        <v>#DIV/0!</v>
      </c>
      <c r="AF208" s="25" t="e">
        <f t="shared" si="40"/>
        <v>#DIV/0!</v>
      </c>
      <c r="AG208" s="49" t="e">
        <f t="shared" si="41"/>
        <v>#DIV/0!</v>
      </c>
      <c r="AH208" s="157" t="e">
        <f t="shared" ref="AH208" si="46">AVERAGEIF(AG208:AG214,"&lt;&gt;#¡DIV/0!")</f>
        <v>#DIV/0!</v>
      </c>
      <c r="AI208" s="150" t="e">
        <f>+C208*AH208</f>
        <v>#DIV/0!</v>
      </c>
    </row>
    <row r="209" spans="1:35" x14ac:dyDescent="0.3">
      <c r="A209" s="167"/>
      <c r="B209" s="170"/>
      <c r="C209" s="173"/>
      <c r="D209" s="176"/>
      <c r="E209" s="88"/>
      <c r="F209" s="6"/>
      <c r="G209" s="88"/>
      <c r="H209" s="179"/>
      <c r="I209" s="7"/>
      <c r="J209" s="88"/>
      <c r="K209" s="8">
        <v>2</v>
      </c>
      <c r="L209" s="88"/>
      <c r="M209" s="9"/>
      <c r="N209" s="9"/>
      <c r="O209" s="131"/>
      <c r="P209" s="103"/>
      <c r="Q209" s="110"/>
      <c r="R209" s="94"/>
      <c r="S209" s="5"/>
      <c r="T209" s="5"/>
      <c r="U209" s="3"/>
      <c r="V209" s="182"/>
      <c r="W209" s="164"/>
      <c r="X209" s="121"/>
      <c r="Y209" s="15"/>
      <c r="Z209" s="122"/>
      <c r="AA209" s="114" t="e">
        <f t="shared" si="37"/>
        <v>#DIV/0!</v>
      </c>
      <c r="AB209" s="13" t="e">
        <f t="shared" si="38"/>
        <v>#DIV/0!</v>
      </c>
      <c r="AC209" s="12">
        <v>0.2</v>
      </c>
      <c r="AD209" s="12">
        <v>0.8</v>
      </c>
      <c r="AE209" s="13" t="e">
        <f t="shared" si="39"/>
        <v>#DIV/0!</v>
      </c>
      <c r="AF209" s="13" t="e">
        <f t="shared" si="40"/>
        <v>#DIV/0!</v>
      </c>
      <c r="AG209" s="47" t="e">
        <f t="shared" si="41"/>
        <v>#DIV/0!</v>
      </c>
      <c r="AH209" s="157"/>
      <c r="AI209" s="150"/>
    </row>
    <row r="210" spans="1:35" x14ac:dyDescent="0.3">
      <c r="A210" s="167"/>
      <c r="B210" s="170"/>
      <c r="C210" s="173"/>
      <c r="D210" s="176"/>
      <c r="E210" s="88"/>
      <c r="F210" s="6"/>
      <c r="G210" s="88"/>
      <c r="H210" s="179"/>
      <c r="I210" s="7"/>
      <c r="J210" s="88"/>
      <c r="K210" s="8">
        <v>3</v>
      </c>
      <c r="L210" s="88"/>
      <c r="M210" s="9"/>
      <c r="N210" s="9"/>
      <c r="O210" s="131"/>
      <c r="P210" s="103"/>
      <c r="Q210" s="110"/>
      <c r="R210" s="94"/>
      <c r="S210" s="5"/>
      <c r="T210" s="5"/>
      <c r="U210" s="3"/>
      <c r="V210" s="182"/>
      <c r="W210" s="164"/>
      <c r="X210" s="121"/>
      <c r="Y210" s="15"/>
      <c r="Z210" s="123"/>
      <c r="AA210" s="114" t="e">
        <f t="shared" si="37"/>
        <v>#DIV/0!</v>
      </c>
      <c r="AB210" s="13" t="e">
        <f t="shared" si="38"/>
        <v>#DIV/0!</v>
      </c>
      <c r="AC210" s="12">
        <v>0.2</v>
      </c>
      <c r="AD210" s="12">
        <v>0.8</v>
      </c>
      <c r="AE210" s="13" t="e">
        <f t="shared" si="39"/>
        <v>#DIV/0!</v>
      </c>
      <c r="AF210" s="13" t="e">
        <f t="shared" si="40"/>
        <v>#DIV/0!</v>
      </c>
      <c r="AG210" s="47" t="e">
        <f t="shared" si="41"/>
        <v>#DIV/0!</v>
      </c>
      <c r="AH210" s="157"/>
      <c r="AI210" s="150"/>
    </row>
    <row r="211" spans="1:35" x14ac:dyDescent="0.3">
      <c r="A211" s="167"/>
      <c r="B211" s="170"/>
      <c r="C211" s="173"/>
      <c r="D211" s="176"/>
      <c r="E211" s="88"/>
      <c r="F211" s="6"/>
      <c r="G211" s="88"/>
      <c r="H211" s="179"/>
      <c r="I211" s="7"/>
      <c r="J211" s="88"/>
      <c r="K211" s="8">
        <v>4</v>
      </c>
      <c r="L211" s="88"/>
      <c r="M211" s="9"/>
      <c r="N211" s="9"/>
      <c r="O211" s="131"/>
      <c r="P211" s="103"/>
      <c r="Q211" s="110"/>
      <c r="R211" s="94"/>
      <c r="S211" s="5"/>
      <c r="T211" s="5"/>
      <c r="U211" s="3"/>
      <c r="V211" s="182"/>
      <c r="W211" s="164"/>
      <c r="X211" s="121"/>
      <c r="Y211" s="15"/>
      <c r="Z211" s="123"/>
      <c r="AA211" s="114" t="e">
        <f t="shared" si="37"/>
        <v>#DIV/0!</v>
      </c>
      <c r="AB211" s="13" t="e">
        <f t="shared" si="38"/>
        <v>#DIV/0!</v>
      </c>
      <c r="AC211" s="12">
        <v>0.2</v>
      </c>
      <c r="AD211" s="12">
        <v>0.8</v>
      </c>
      <c r="AE211" s="13" t="e">
        <f t="shared" si="39"/>
        <v>#DIV/0!</v>
      </c>
      <c r="AF211" s="13" t="e">
        <f t="shared" si="40"/>
        <v>#DIV/0!</v>
      </c>
      <c r="AG211" s="47" t="e">
        <f t="shared" si="41"/>
        <v>#DIV/0!</v>
      </c>
      <c r="AH211" s="157"/>
      <c r="AI211" s="150"/>
    </row>
    <row r="212" spans="1:35" x14ac:dyDescent="0.3">
      <c r="A212" s="167"/>
      <c r="B212" s="170"/>
      <c r="C212" s="173"/>
      <c r="D212" s="176"/>
      <c r="E212" s="88"/>
      <c r="F212" s="6"/>
      <c r="G212" s="88"/>
      <c r="H212" s="179"/>
      <c r="I212" s="7"/>
      <c r="J212" s="88"/>
      <c r="K212" s="8">
        <v>5</v>
      </c>
      <c r="L212" s="88"/>
      <c r="M212" s="9"/>
      <c r="N212" s="9"/>
      <c r="O212" s="131"/>
      <c r="P212" s="103"/>
      <c r="Q212" s="110"/>
      <c r="R212" s="94"/>
      <c r="S212" s="5"/>
      <c r="T212" s="5"/>
      <c r="U212" s="3"/>
      <c r="V212" s="182"/>
      <c r="W212" s="164"/>
      <c r="X212" s="121"/>
      <c r="Y212" s="15"/>
      <c r="Z212" s="123"/>
      <c r="AA212" s="114" t="e">
        <f t="shared" si="37"/>
        <v>#DIV/0!</v>
      </c>
      <c r="AB212" s="13" t="e">
        <f t="shared" si="38"/>
        <v>#DIV/0!</v>
      </c>
      <c r="AC212" s="12">
        <v>0.2</v>
      </c>
      <c r="AD212" s="12">
        <v>0.8</v>
      </c>
      <c r="AE212" s="13" t="e">
        <f t="shared" si="39"/>
        <v>#DIV/0!</v>
      </c>
      <c r="AF212" s="13" t="e">
        <f t="shared" si="40"/>
        <v>#DIV/0!</v>
      </c>
      <c r="AG212" s="47" t="e">
        <f t="shared" si="41"/>
        <v>#DIV/0!</v>
      </c>
      <c r="AH212" s="157"/>
      <c r="AI212" s="150"/>
    </row>
    <row r="213" spans="1:35" x14ac:dyDescent="0.3">
      <c r="A213" s="167"/>
      <c r="B213" s="170"/>
      <c r="C213" s="173"/>
      <c r="D213" s="176"/>
      <c r="E213" s="88"/>
      <c r="F213" s="6"/>
      <c r="G213" s="88"/>
      <c r="H213" s="179"/>
      <c r="I213" s="7"/>
      <c r="J213" s="88"/>
      <c r="K213" s="8">
        <v>6</v>
      </c>
      <c r="L213" s="88"/>
      <c r="M213" s="9"/>
      <c r="N213" s="9"/>
      <c r="O213" s="131"/>
      <c r="P213" s="103"/>
      <c r="Q213" s="110"/>
      <c r="R213" s="94"/>
      <c r="S213" s="5"/>
      <c r="T213" s="5"/>
      <c r="U213" s="3"/>
      <c r="V213" s="182"/>
      <c r="W213" s="164"/>
      <c r="X213" s="121"/>
      <c r="Y213" s="15"/>
      <c r="Z213" s="123"/>
      <c r="AA213" s="114" t="e">
        <f t="shared" si="37"/>
        <v>#DIV/0!</v>
      </c>
      <c r="AB213" s="13" t="e">
        <f t="shared" si="38"/>
        <v>#DIV/0!</v>
      </c>
      <c r="AC213" s="12">
        <v>0.2</v>
      </c>
      <c r="AD213" s="12">
        <v>0.8</v>
      </c>
      <c r="AE213" s="13" t="e">
        <f t="shared" si="39"/>
        <v>#DIV/0!</v>
      </c>
      <c r="AF213" s="13" t="e">
        <f t="shared" si="40"/>
        <v>#DIV/0!</v>
      </c>
      <c r="AG213" s="47" t="e">
        <f t="shared" si="41"/>
        <v>#DIV/0!</v>
      </c>
      <c r="AH213" s="157"/>
      <c r="AI213" s="150"/>
    </row>
    <row r="214" spans="1:35" ht="15" thickBot="1" x14ac:dyDescent="0.35">
      <c r="A214" s="168"/>
      <c r="B214" s="171"/>
      <c r="C214" s="174"/>
      <c r="D214" s="177"/>
      <c r="E214" s="89"/>
      <c r="F214" s="36"/>
      <c r="G214" s="89"/>
      <c r="H214" s="180"/>
      <c r="I214" s="37"/>
      <c r="J214" s="89"/>
      <c r="K214" s="38">
        <v>7</v>
      </c>
      <c r="L214" s="89"/>
      <c r="M214" s="39"/>
      <c r="N214" s="39"/>
      <c r="O214" s="132"/>
      <c r="P214" s="103"/>
      <c r="Q214" s="111"/>
      <c r="R214" s="95"/>
      <c r="S214" s="40"/>
      <c r="T214" s="40"/>
      <c r="U214" s="41"/>
      <c r="V214" s="183"/>
      <c r="W214" s="165"/>
      <c r="X214" s="124"/>
      <c r="Y214" s="42"/>
      <c r="Z214" s="125"/>
      <c r="AA214" s="115" t="e">
        <f t="shared" si="37"/>
        <v>#DIV/0!</v>
      </c>
      <c r="AB214" s="43" t="e">
        <f t="shared" si="38"/>
        <v>#DIV/0!</v>
      </c>
      <c r="AC214" s="44">
        <v>0.2</v>
      </c>
      <c r="AD214" s="44">
        <v>0.8</v>
      </c>
      <c r="AE214" s="43" t="e">
        <f t="shared" si="39"/>
        <v>#DIV/0!</v>
      </c>
      <c r="AF214" s="43" t="e">
        <f t="shared" si="40"/>
        <v>#DIV/0!</v>
      </c>
      <c r="AG214" s="48" t="e">
        <f t="shared" si="41"/>
        <v>#DIV/0!</v>
      </c>
      <c r="AH214" s="158"/>
      <c r="AI214" s="151"/>
    </row>
    <row r="215" spans="1:35" x14ac:dyDescent="0.3">
      <c r="A215" s="166">
        <v>34</v>
      </c>
      <c r="B215" s="169"/>
      <c r="C215" s="172"/>
      <c r="D215" s="175"/>
      <c r="E215" s="87"/>
      <c r="F215" s="18"/>
      <c r="G215" s="87"/>
      <c r="H215" s="178">
        <f>SUM(I215:I221)</f>
        <v>0</v>
      </c>
      <c r="I215" s="19"/>
      <c r="J215" s="87"/>
      <c r="K215" s="20">
        <v>1</v>
      </c>
      <c r="L215" s="87"/>
      <c r="M215" s="21"/>
      <c r="N215" s="21"/>
      <c r="O215" s="133"/>
      <c r="P215" s="103"/>
      <c r="Q215" s="109"/>
      <c r="R215" s="96"/>
      <c r="S215" s="22"/>
      <c r="T215" s="22"/>
      <c r="U215" s="23"/>
      <c r="V215" s="181"/>
      <c r="W215" s="163"/>
      <c r="X215" s="126"/>
      <c r="Y215" s="24"/>
      <c r="Z215" s="127"/>
      <c r="AA215" s="116" t="e">
        <f t="shared" si="37"/>
        <v>#DIV/0!</v>
      </c>
      <c r="AB215" s="25" t="e">
        <f t="shared" si="38"/>
        <v>#DIV/0!</v>
      </c>
      <c r="AC215" s="26">
        <v>0.2</v>
      </c>
      <c r="AD215" s="26">
        <v>0.8</v>
      </c>
      <c r="AE215" s="25" t="e">
        <f t="shared" si="39"/>
        <v>#DIV/0!</v>
      </c>
      <c r="AF215" s="25" t="e">
        <f t="shared" si="40"/>
        <v>#DIV/0!</v>
      </c>
      <c r="AG215" s="49" t="e">
        <f t="shared" si="41"/>
        <v>#DIV/0!</v>
      </c>
      <c r="AH215" s="157" t="e">
        <f t="shared" ref="AH215" si="47">AVERAGEIF(AG215:AG221,"&lt;&gt;#¡DIV/0!")</f>
        <v>#DIV/0!</v>
      </c>
      <c r="AI215" s="150" t="e">
        <f>+C215*AH215</f>
        <v>#DIV/0!</v>
      </c>
    </row>
    <row r="216" spans="1:35" x14ac:dyDescent="0.3">
      <c r="A216" s="167"/>
      <c r="B216" s="170"/>
      <c r="C216" s="173"/>
      <c r="D216" s="176"/>
      <c r="E216" s="88"/>
      <c r="F216" s="6"/>
      <c r="G216" s="88"/>
      <c r="H216" s="179"/>
      <c r="I216" s="7"/>
      <c r="J216" s="88"/>
      <c r="K216" s="8">
        <v>2</v>
      </c>
      <c r="L216" s="88"/>
      <c r="M216" s="9"/>
      <c r="N216" s="9"/>
      <c r="O216" s="131"/>
      <c r="P216" s="103"/>
      <c r="Q216" s="110"/>
      <c r="R216" s="94"/>
      <c r="S216" s="5"/>
      <c r="T216" s="5"/>
      <c r="U216" s="3"/>
      <c r="V216" s="182"/>
      <c r="W216" s="164"/>
      <c r="X216" s="121"/>
      <c r="Y216" s="15"/>
      <c r="Z216" s="122"/>
      <c r="AA216" s="114" t="e">
        <f t="shared" si="37"/>
        <v>#DIV/0!</v>
      </c>
      <c r="AB216" s="13" t="e">
        <f t="shared" si="38"/>
        <v>#DIV/0!</v>
      </c>
      <c r="AC216" s="12">
        <v>0.2</v>
      </c>
      <c r="AD216" s="12">
        <v>0.8</v>
      </c>
      <c r="AE216" s="13" t="e">
        <f t="shared" si="39"/>
        <v>#DIV/0!</v>
      </c>
      <c r="AF216" s="13" t="e">
        <f t="shared" si="40"/>
        <v>#DIV/0!</v>
      </c>
      <c r="AG216" s="47" t="e">
        <f t="shared" si="41"/>
        <v>#DIV/0!</v>
      </c>
      <c r="AH216" s="157"/>
      <c r="AI216" s="150"/>
    </row>
    <row r="217" spans="1:35" x14ac:dyDescent="0.3">
      <c r="A217" s="167"/>
      <c r="B217" s="170"/>
      <c r="C217" s="173"/>
      <c r="D217" s="176"/>
      <c r="E217" s="88"/>
      <c r="F217" s="6"/>
      <c r="G217" s="88"/>
      <c r="H217" s="179"/>
      <c r="I217" s="7"/>
      <c r="J217" s="88"/>
      <c r="K217" s="8">
        <v>3</v>
      </c>
      <c r="L217" s="88"/>
      <c r="M217" s="9"/>
      <c r="N217" s="9"/>
      <c r="O217" s="131"/>
      <c r="P217" s="103"/>
      <c r="Q217" s="110"/>
      <c r="R217" s="94"/>
      <c r="S217" s="5"/>
      <c r="T217" s="5"/>
      <c r="U217" s="3"/>
      <c r="V217" s="182"/>
      <c r="W217" s="164"/>
      <c r="X217" s="121"/>
      <c r="Y217" s="15"/>
      <c r="Z217" s="123"/>
      <c r="AA217" s="114" t="e">
        <f t="shared" si="37"/>
        <v>#DIV/0!</v>
      </c>
      <c r="AB217" s="13" t="e">
        <f t="shared" si="38"/>
        <v>#DIV/0!</v>
      </c>
      <c r="AC217" s="12">
        <v>0.2</v>
      </c>
      <c r="AD217" s="12">
        <v>0.8</v>
      </c>
      <c r="AE217" s="13" t="e">
        <f t="shared" si="39"/>
        <v>#DIV/0!</v>
      </c>
      <c r="AF217" s="13" t="e">
        <f t="shared" si="40"/>
        <v>#DIV/0!</v>
      </c>
      <c r="AG217" s="47" t="e">
        <f t="shared" si="41"/>
        <v>#DIV/0!</v>
      </c>
      <c r="AH217" s="157"/>
      <c r="AI217" s="150"/>
    </row>
    <row r="218" spans="1:35" x14ac:dyDescent="0.3">
      <c r="A218" s="167"/>
      <c r="B218" s="170"/>
      <c r="C218" s="173"/>
      <c r="D218" s="176"/>
      <c r="E218" s="88"/>
      <c r="F218" s="6"/>
      <c r="G218" s="88"/>
      <c r="H218" s="179"/>
      <c r="I218" s="7"/>
      <c r="J218" s="88"/>
      <c r="K218" s="8">
        <v>4</v>
      </c>
      <c r="L218" s="88"/>
      <c r="M218" s="9"/>
      <c r="N218" s="9"/>
      <c r="O218" s="131"/>
      <c r="P218" s="103"/>
      <c r="Q218" s="110"/>
      <c r="R218" s="94"/>
      <c r="S218" s="5"/>
      <c r="T218" s="5"/>
      <c r="U218" s="3"/>
      <c r="V218" s="182"/>
      <c r="W218" s="164"/>
      <c r="X218" s="121"/>
      <c r="Y218" s="15"/>
      <c r="Z218" s="123"/>
      <c r="AA218" s="114" t="e">
        <f t="shared" si="37"/>
        <v>#DIV/0!</v>
      </c>
      <c r="AB218" s="13" t="e">
        <f t="shared" si="38"/>
        <v>#DIV/0!</v>
      </c>
      <c r="AC218" s="12">
        <v>0.2</v>
      </c>
      <c r="AD218" s="12">
        <v>0.8</v>
      </c>
      <c r="AE218" s="13" t="e">
        <f t="shared" si="39"/>
        <v>#DIV/0!</v>
      </c>
      <c r="AF218" s="13" t="e">
        <f t="shared" si="40"/>
        <v>#DIV/0!</v>
      </c>
      <c r="AG218" s="47" t="e">
        <f t="shared" si="41"/>
        <v>#DIV/0!</v>
      </c>
      <c r="AH218" s="157"/>
      <c r="AI218" s="150"/>
    </row>
    <row r="219" spans="1:35" x14ac:dyDescent="0.3">
      <c r="A219" s="167"/>
      <c r="B219" s="170"/>
      <c r="C219" s="173"/>
      <c r="D219" s="176"/>
      <c r="E219" s="88"/>
      <c r="F219" s="6"/>
      <c r="G219" s="88"/>
      <c r="H219" s="179"/>
      <c r="I219" s="7"/>
      <c r="J219" s="88"/>
      <c r="K219" s="8">
        <v>5</v>
      </c>
      <c r="L219" s="88"/>
      <c r="M219" s="9"/>
      <c r="N219" s="9"/>
      <c r="O219" s="131"/>
      <c r="P219" s="103"/>
      <c r="Q219" s="110"/>
      <c r="R219" s="94"/>
      <c r="S219" s="5"/>
      <c r="T219" s="5"/>
      <c r="U219" s="3"/>
      <c r="V219" s="182"/>
      <c r="W219" s="164"/>
      <c r="X219" s="121"/>
      <c r="Y219" s="15"/>
      <c r="Z219" s="123"/>
      <c r="AA219" s="114" t="e">
        <f t="shared" si="37"/>
        <v>#DIV/0!</v>
      </c>
      <c r="AB219" s="13" t="e">
        <f t="shared" si="38"/>
        <v>#DIV/0!</v>
      </c>
      <c r="AC219" s="12">
        <v>0.2</v>
      </c>
      <c r="AD219" s="12">
        <v>0.8</v>
      </c>
      <c r="AE219" s="13" t="e">
        <f t="shared" si="39"/>
        <v>#DIV/0!</v>
      </c>
      <c r="AF219" s="13" t="e">
        <f t="shared" si="40"/>
        <v>#DIV/0!</v>
      </c>
      <c r="AG219" s="47" t="e">
        <f t="shared" si="41"/>
        <v>#DIV/0!</v>
      </c>
      <c r="AH219" s="157"/>
      <c r="AI219" s="150"/>
    </row>
    <row r="220" spans="1:35" x14ac:dyDescent="0.3">
      <c r="A220" s="167"/>
      <c r="B220" s="170"/>
      <c r="C220" s="173"/>
      <c r="D220" s="176"/>
      <c r="E220" s="88"/>
      <c r="F220" s="6"/>
      <c r="G220" s="88"/>
      <c r="H220" s="179"/>
      <c r="I220" s="7"/>
      <c r="J220" s="88"/>
      <c r="K220" s="8">
        <v>6</v>
      </c>
      <c r="L220" s="88"/>
      <c r="M220" s="9"/>
      <c r="N220" s="9"/>
      <c r="O220" s="131"/>
      <c r="P220" s="103"/>
      <c r="Q220" s="110"/>
      <c r="R220" s="94"/>
      <c r="S220" s="5"/>
      <c r="T220" s="5"/>
      <c r="U220" s="3"/>
      <c r="V220" s="182"/>
      <c r="W220" s="164"/>
      <c r="X220" s="121"/>
      <c r="Y220" s="15"/>
      <c r="Z220" s="123"/>
      <c r="AA220" s="114" t="e">
        <f t="shared" si="37"/>
        <v>#DIV/0!</v>
      </c>
      <c r="AB220" s="13" t="e">
        <f t="shared" si="38"/>
        <v>#DIV/0!</v>
      </c>
      <c r="AC220" s="12">
        <v>0.2</v>
      </c>
      <c r="AD220" s="12">
        <v>0.8</v>
      </c>
      <c r="AE220" s="13" t="e">
        <f t="shared" si="39"/>
        <v>#DIV/0!</v>
      </c>
      <c r="AF220" s="13" t="e">
        <f t="shared" si="40"/>
        <v>#DIV/0!</v>
      </c>
      <c r="AG220" s="47" t="e">
        <f t="shared" si="41"/>
        <v>#DIV/0!</v>
      </c>
      <c r="AH220" s="157"/>
      <c r="AI220" s="150"/>
    </row>
    <row r="221" spans="1:35" ht="15" thickBot="1" x14ac:dyDescent="0.35">
      <c r="A221" s="168"/>
      <c r="B221" s="171"/>
      <c r="C221" s="174"/>
      <c r="D221" s="177"/>
      <c r="E221" s="89"/>
      <c r="F221" s="36"/>
      <c r="G221" s="89"/>
      <c r="H221" s="180"/>
      <c r="I221" s="37"/>
      <c r="J221" s="89"/>
      <c r="K221" s="38">
        <v>7</v>
      </c>
      <c r="L221" s="89"/>
      <c r="M221" s="39"/>
      <c r="N221" s="39"/>
      <c r="O221" s="132"/>
      <c r="P221" s="103"/>
      <c r="Q221" s="111"/>
      <c r="R221" s="95"/>
      <c r="S221" s="40"/>
      <c r="T221" s="40"/>
      <c r="U221" s="41"/>
      <c r="V221" s="183"/>
      <c r="W221" s="165"/>
      <c r="X221" s="124"/>
      <c r="Y221" s="42"/>
      <c r="Z221" s="125"/>
      <c r="AA221" s="115" t="e">
        <f t="shared" si="37"/>
        <v>#DIV/0!</v>
      </c>
      <c r="AB221" s="43" t="e">
        <f t="shared" si="38"/>
        <v>#DIV/0!</v>
      </c>
      <c r="AC221" s="44">
        <v>0.2</v>
      </c>
      <c r="AD221" s="44">
        <v>0.8</v>
      </c>
      <c r="AE221" s="43" t="e">
        <f t="shared" si="39"/>
        <v>#DIV/0!</v>
      </c>
      <c r="AF221" s="43" t="e">
        <f t="shared" si="40"/>
        <v>#DIV/0!</v>
      </c>
      <c r="AG221" s="48" t="e">
        <f t="shared" si="41"/>
        <v>#DIV/0!</v>
      </c>
      <c r="AH221" s="158"/>
      <c r="AI221" s="151"/>
    </row>
    <row r="222" spans="1:35" x14ac:dyDescent="0.3">
      <c r="A222" s="166">
        <v>35</v>
      </c>
      <c r="B222" s="169"/>
      <c r="C222" s="172"/>
      <c r="D222" s="175"/>
      <c r="E222" s="87"/>
      <c r="F222" s="18"/>
      <c r="G222" s="87"/>
      <c r="H222" s="178">
        <f>SUM(I222:I228)</f>
        <v>0</v>
      </c>
      <c r="I222" s="19"/>
      <c r="J222" s="87"/>
      <c r="K222" s="20">
        <v>1</v>
      </c>
      <c r="L222" s="87"/>
      <c r="M222" s="21"/>
      <c r="N222" s="21"/>
      <c r="O222" s="133"/>
      <c r="P222" s="103"/>
      <c r="Q222" s="109"/>
      <c r="R222" s="96"/>
      <c r="S222" s="22"/>
      <c r="T222" s="22"/>
      <c r="U222" s="23"/>
      <c r="V222" s="181"/>
      <c r="W222" s="163"/>
      <c r="X222" s="126"/>
      <c r="Y222" s="24"/>
      <c r="Z222" s="127"/>
      <c r="AA222" s="116" t="e">
        <f t="shared" si="37"/>
        <v>#DIV/0!</v>
      </c>
      <c r="AB222" s="25" t="e">
        <f t="shared" si="38"/>
        <v>#DIV/0!</v>
      </c>
      <c r="AC222" s="26">
        <v>0.2</v>
      </c>
      <c r="AD222" s="26">
        <v>0.8</v>
      </c>
      <c r="AE222" s="25" t="e">
        <f t="shared" si="39"/>
        <v>#DIV/0!</v>
      </c>
      <c r="AF222" s="25" t="e">
        <f t="shared" si="40"/>
        <v>#DIV/0!</v>
      </c>
      <c r="AG222" s="49" t="e">
        <f t="shared" si="41"/>
        <v>#DIV/0!</v>
      </c>
      <c r="AH222" s="157" t="e">
        <f t="shared" ref="AH222" si="48">AVERAGEIF(AG222:AG228,"&lt;&gt;#¡DIV/0!")</f>
        <v>#DIV/0!</v>
      </c>
      <c r="AI222" s="150" t="e">
        <f>+C222*AH222</f>
        <v>#DIV/0!</v>
      </c>
    </row>
    <row r="223" spans="1:35" x14ac:dyDescent="0.3">
      <c r="A223" s="167"/>
      <c r="B223" s="170"/>
      <c r="C223" s="173"/>
      <c r="D223" s="176"/>
      <c r="E223" s="88"/>
      <c r="F223" s="6"/>
      <c r="G223" s="88"/>
      <c r="H223" s="179"/>
      <c r="I223" s="7"/>
      <c r="J223" s="88"/>
      <c r="K223" s="8">
        <v>2</v>
      </c>
      <c r="L223" s="88"/>
      <c r="M223" s="9"/>
      <c r="N223" s="9"/>
      <c r="O223" s="131"/>
      <c r="P223" s="103"/>
      <c r="Q223" s="110"/>
      <c r="R223" s="94"/>
      <c r="S223" s="5"/>
      <c r="T223" s="5"/>
      <c r="U223" s="3"/>
      <c r="V223" s="182"/>
      <c r="W223" s="164"/>
      <c r="X223" s="121"/>
      <c r="Y223" s="15"/>
      <c r="Z223" s="122"/>
      <c r="AA223" s="114" t="e">
        <f t="shared" si="37"/>
        <v>#DIV/0!</v>
      </c>
      <c r="AB223" s="13" t="e">
        <f t="shared" si="38"/>
        <v>#DIV/0!</v>
      </c>
      <c r="AC223" s="12">
        <v>0.2</v>
      </c>
      <c r="AD223" s="12">
        <v>0.8</v>
      </c>
      <c r="AE223" s="13" t="e">
        <f t="shared" si="39"/>
        <v>#DIV/0!</v>
      </c>
      <c r="AF223" s="13" t="e">
        <f t="shared" si="40"/>
        <v>#DIV/0!</v>
      </c>
      <c r="AG223" s="47" t="e">
        <f t="shared" si="41"/>
        <v>#DIV/0!</v>
      </c>
      <c r="AH223" s="157"/>
      <c r="AI223" s="150"/>
    </row>
    <row r="224" spans="1:35" x14ac:dyDescent="0.3">
      <c r="A224" s="167"/>
      <c r="B224" s="170"/>
      <c r="C224" s="173"/>
      <c r="D224" s="176"/>
      <c r="E224" s="88"/>
      <c r="F224" s="6"/>
      <c r="G224" s="88"/>
      <c r="H224" s="179"/>
      <c r="I224" s="7"/>
      <c r="J224" s="88"/>
      <c r="K224" s="8">
        <v>3</v>
      </c>
      <c r="L224" s="88"/>
      <c r="M224" s="9"/>
      <c r="N224" s="9"/>
      <c r="O224" s="131"/>
      <c r="P224" s="103"/>
      <c r="Q224" s="110"/>
      <c r="R224" s="94"/>
      <c r="S224" s="5"/>
      <c r="T224" s="5"/>
      <c r="U224" s="3"/>
      <c r="V224" s="182"/>
      <c r="W224" s="164"/>
      <c r="X224" s="121"/>
      <c r="Y224" s="15"/>
      <c r="Z224" s="123"/>
      <c r="AA224" s="114" t="e">
        <f t="shared" si="37"/>
        <v>#DIV/0!</v>
      </c>
      <c r="AB224" s="13" t="e">
        <f t="shared" si="38"/>
        <v>#DIV/0!</v>
      </c>
      <c r="AC224" s="12">
        <v>0.2</v>
      </c>
      <c r="AD224" s="12">
        <v>0.8</v>
      </c>
      <c r="AE224" s="13" t="e">
        <f t="shared" si="39"/>
        <v>#DIV/0!</v>
      </c>
      <c r="AF224" s="13" t="e">
        <f t="shared" si="40"/>
        <v>#DIV/0!</v>
      </c>
      <c r="AG224" s="47" t="e">
        <f t="shared" si="41"/>
        <v>#DIV/0!</v>
      </c>
      <c r="AH224" s="157"/>
      <c r="AI224" s="150"/>
    </row>
    <row r="225" spans="1:35" x14ac:dyDescent="0.3">
      <c r="A225" s="167"/>
      <c r="B225" s="170"/>
      <c r="C225" s="173"/>
      <c r="D225" s="176"/>
      <c r="E225" s="88"/>
      <c r="F225" s="6"/>
      <c r="G225" s="88"/>
      <c r="H225" s="179"/>
      <c r="I225" s="7"/>
      <c r="J225" s="88"/>
      <c r="K225" s="8">
        <v>4</v>
      </c>
      <c r="L225" s="88"/>
      <c r="M225" s="9"/>
      <c r="N225" s="9"/>
      <c r="O225" s="131"/>
      <c r="P225" s="103"/>
      <c r="Q225" s="110"/>
      <c r="R225" s="94"/>
      <c r="S225" s="5"/>
      <c r="T225" s="5"/>
      <c r="U225" s="3"/>
      <c r="V225" s="182"/>
      <c r="W225" s="164"/>
      <c r="X225" s="121"/>
      <c r="Y225" s="15"/>
      <c r="Z225" s="123"/>
      <c r="AA225" s="114" t="e">
        <f t="shared" si="37"/>
        <v>#DIV/0!</v>
      </c>
      <c r="AB225" s="13" t="e">
        <f t="shared" si="38"/>
        <v>#DIV/0!</v>
      </c>
      <c r="AC225" s="12">
        <v>0.2</v>
      </c>
      <c r="AD225" s="12">
        <v>0.8</v>
      </c>
      <c r="AE225" s="13" t="e">
        <f t="shared" si="39"/>
        <v>#DIV/0!</v>
      </c>
      <c r="AF225" s="13" t="e">
        <f t="shared" si="40"/>
        <v>#DIV/0!</v>
      </c>
      <c r="AG225" s="47" t="e">
        <f t="shared" si="41"/>
        <v>#DIV/0!</v>
      </c>
      <c r="AH225" s="157"/>
      <c r="AI225" s="150"/>
    </row>
    <row r="226" spans="1:35" x14ac:dyDescent="0.3">
      <c r="A226" s="167"/>
      <c r="B226" s="170"/>
      <c r="C226" s="173"/>
      <c r="D226" s="176"/>
      <c r="E226" s="88"/>
      <c r="F226" s="6"/>
      <c r="G226" s="88"/>
      <c r="H226" s="179"/>
      <c r="I226" s="7"/>
      <c r="J226" s="88"/>
      <c r="K226" s="8">
        <v>5</v>
      </c>
      <c r="L226" s="88"/>
      <c r="M226" s="9"/>
      <c r="N226" s="9"/>
      <c r="O226" s="131"/>
      <c r="P226" s="103"/>
      <c r="Q226" s="110"/>
      <c r="R226" s="94"/>
      <c r="S226" s="5"/>
      <c r="T226" s="5"/>
      <c r="U226" s="3"/>
      <c r="V226" s="182"/>
      <c r="W226" s="164"/>
      <c r="X226" s="121"/>
      <c r="Y226" s="15"/>
      <c r="Z226" s="123"/>
      <c r="AA226" s="114" t="e">
        <f t="shared" si="37"/>
        <v>#DIV/0!</v>
      </c>
      <c r="AB226" s="13" t="e">
        <f t="shared" si="38"/>
        <v>#DIV/0!</v>
      </c>
      <c r="AC226" s="12">
        <v>0.2</v>
      </c>
      <c r="AD226" s="12">
        <v>0.8</v>
      </c>
      <c r="AE226" s="13" t="e">
        <f t="shared" si="39"/>
        <v>#DIV/0!</v>
      </c>
      <c r="AF226" s="13" t="e">
        <f t="shared" si="40"/>
        <v>#DIV/0!</v>
      </c>
      <c r="AG226" s="47" t="e">
        <f t="shared" si="41"/>
        <v>#DIV/0!</v>
      </c>
      <c r="AH226" s="157"/>
      <c r="AI226" s="150"/>
    </row>
    <row r="227" spans="1:35" x14ac:dyDescent="0.3">
      <c r="A227" s="167"/>
      <c r="B227" s="170"/>
      <c r="C227" s="173"/>
      <c r="D227" s="176"/>
      <c r="E227" s="88"/>
      <c r="F227" s="6"/>
      <c r="G227" s="88"/>
      <c r="H227" s="179"/>
      <c r="I227" s="7"/>
      <c r="J227" s="88"/>
      <c r="K227" s="8">
        <v>6</v>
      </c>
      <c r="L227" s="88"/>
      <c r="M227" s="9"/>
      <c r="N227" s="9"/>
      <c r="O227" s="131"/>
      <c r="P227" s="103"/>
      <c r="Q227" s="110"/>
      <c r="R227" s="94"/>
      <c r="S227" s="5"/>
      <c r="T227" s="5"/>
      <c r="U227" s="3"/>
      <c r="V227" s="182"/>
      <c r="W227" s="164"/>
      <c r="X227" s="121"/>
      <c r="Y227" s="15"/>
      <c r="Z227" s="123"/>
      <c r="AA227" s="114" t="e">
        <f t="shared" si="37"/>
        <v>#DIV/0!</v>
      </c>
      <c r="AB227" s="13" t="e">
        <f t="shared" si="38"/>
        <v>#DIV/0!</v>
      </c>
      <c r="AC227" s="12">
        <v>0.2</v>
      </c>
      <c r="AD227" s="12">
        <v>0.8</v>
      </c>
      <c r="AE227" s="13" t="e">
        <f t="shared" si="39"/>
        <v>#DIV/0!</v>
      </c>
      <c r="AF227" s="13" t="e">
        <f t="shared" si="40"/>
        <v>#DIV/0!</v>
      </c>
      <c r="AG227" s="47" t="e">
        <f t="shared" si="41"/>
        <v>#DIV/0!</v>
      </c>
      <c r="AH227" s="157"/>
      <c r="AI227" s="150"/>
    </row>
    <row r="228" spans="1:35" ht="15" thickBot="1" x14ac:dyDescent="0.35">
      <c r="A228" s="168"/>
      <c r="B228" s="171"/>
      <c r="C228" s="174"/>
      <c r="D228" s="177"/>
      <c r="E228" s="89"/>
      <c r="F228" s="36"/>
      <c r="G228" s="89"/>
      <c r="H228" s="180"/>
      <c r="I228" s="37"/>
      <c r="J228" s="89"/>
      <c r="K228" s="38">
        <v>7</v>
      </c>
      <c r="L228" s="89"/>
      <c r="M228" s="39"/>
      <c r="N228" s="39"/>
      <c r="O228" s="132"/>
      <c r="P228" s="103"/>
      <c r="Q228" s="111"/>
      <c r="R228" s="95"/>
      <c r="S228" s="40"/>
      <c r="T228" s="40"/>
      <c r="U228" s="41"/>
      <c r="V228" s="183"/>
      <c r="W228" s="165"/>
      <c r="X228" s="124"/>
      <c r="Y228" s="42"/>
      <c r="Z228" s="125"/>
      <c r="AA228" s="115" t="e">
        <f t="shared" si="37"/>
        <v>#DIV/0!</v>
      </c>
      <c r="AB228" s="43" t="e">
        <f t="shared" si="38"/>
        <v>#DIV/0!</v>
      </c>
      <c r="AC228" s="44">
        <v>0.2</v>
      </c>
      <c r="AD228" s="44">
        <v>0.8</v>
      </c>
      <c r="AE228" s="43" t="e">
        <f t="shared" si="39"/>
        <v>#DIV/0!</v>
      </c>
      <c r="AF228" s="43" t="e">
        <f t="shared" si="40"/>
        <v>#DIV/0!</v>
      </c>
      <c r="AG228" s="48" t="e">
        <f t="shared" si="41"/>
        <v>#DIV/0!</v>
      </c>
      <c r="AH228" s="158"/>
      <c r="AI228" s="151"/>
    </row>
    <row r="229" spans="1:35" x14ac:dyDescent="0.3">
      <c r="A229" s="166">
        <v>36</v>
      </c>
      <c r="B229" s="169"/>
      <c r="C229" s="172"/>
      <c r="D229" s="175"/>
      <c r="E229" s="87"/>
      <c r="F229" s="18"/>
      <c r="G229" s="87"/>
      <c r="H229" s="178">
        <f>SUM(I229:I235)</f>
        <v>0</v>
      </c>
      <c r="I229" s="19"/>
      <c r="J229" s="87"/>
      <c r="K229" s="20">
        <v>1</v>
      </c>
      <c r="L229" s="87"/>
      <c r="M229" s="21"/>
      <c r="N229" s="21"/>
      <c r="O229" s="133"/>
      <c r="P229" s="103"/>
      <c r="Q229" s="109"/>
      <c r="R229" s="96"/>
      <c r="S229" s="22"/>
      <c r="T229" s="22"/>
      <c r="U229" s="23"/>
      <c r="V229" s="181"/>
      <c r="W229" s="163"/>
      <c r="X229" s="126"/>
      <c r="Y229" s="24"/>
      <c r="Z229" s="127"/>
      <c r="AA229" s="116" t="e">
        <f t="shared" si="37"/>
        <v>#DIV/0!</v>
      </c>
      <c r="AB229" s="25" t="e">
        <f t="shared" si="38"/>
        <v>#DIV/0!</v>
      </c>
      <c r="AC229" s="26">
        <v>0.2</v>
      </c>
      <c r="AD229" s="26">
        <v>0.8</v>
      </c>
      <c r="AE229" s="25" t="e">
        <f t="shared" si="39"/>
        <v>#DIV/0!</v>
      </c>
      <c r="AF229" s="25" t="e">
        <f t="shared" si="40"/>
        <v>#DIV/0!</v>
      </c>
      <c r="AG229" s="49" t="e">
        <f t="shared" si="41"/>
        <v>#DIV/0!</v>
      </c>
      <c r="AH229" s="157" t="e">
        <f t="shared" ref="AH229" si="49">AVERAGEIF(AG229:AG235,"&lt;&gt;#¡DIV/0!")</f>
        <v>#DIV/0!</v>
      </c>
      <c r="AI229" s="150" t="e">
        <f>+C229*AH229</f>
        <v>#DIV/0!</v>
      </c>
    </row>
    <row r="230" spans="1:35" x14ac:dyDescent="0.3">
      <c r="A230" s="167"/>
      <c r="B230" s="170"/>
      <c r="C230" s="173"/>
      <c r="D230" s="176"/>
      <c r="E230" s="88"/>
      <c r="F230" s="6"/>
      <c r="G230" s="88"/>
      <c r="H230" s="179"/>
      <c r="I230" s="7"/>
      <c r="J230" s="88"/>
      <c r="K230" s="8">
        <v>2</v>
      </c>
      <c r="L230" s="88"/>
      <c r="M230" s="9"/>
      <c r="N230" s="9"/>
      <c r="O230" s="131"/>
      <c r="P230" s="103"/>
      <c r="Q230" s="110"/>
      <c r="R230" s="94"/>
      <c r="S230" s="5"/>
      <c r="T230" s="5"/>
      <c r="U230" s="3"/>
      <c r="V230" s="182"/>
      <c r="W230" s="164"/>
      <c r="X230" s="121"/>
      <c r="Y230" s="15"/>
      <c r="Z230" s="122"/>
      <c r="AA230" s="114" t="e">
        <f t="shared" si="37"/>
        <v>#DIV/0!</v>
      </c>
      <c r="AB230" s="13" t="e">
        <f t="shared" si="38"/>
        <v>#DIV/0!</v>
      </c>
      <c r="AC230" s="12">
        <v>0.2</v>
      </c>
      <c r="AD230" s="12">
        <v>0.8</v>
      </c>
      <c r="AE230" s="13" t="e">
        <f t="shared" si="39"/>
        <v>#DIV/0!</v>
      </c>
      <c r="AF230" s="13" t="e">
        <f t="shared" si="40"/>
        <v>#DIV/0!</v>
      </c>
      <c r="AG230" s="47" t="e">
        <f t="shared" si="41"/>
        <v>#DIV/0!</v>
      </c>
      <c r="AH230" s="157"/>
      <c r="AI230" s="150"/>
    </row>
    <row r="231" spans="1:35" x14ac:dyDescent="0.3">
      <c r="A231" s="167"/>
      <c r="B231" s="170"/>
      <c r="C231" s="173"/>
      <c r="D231" s="176"/>
      <c r="E231" s="88"/>
      <c r="F231" s="6"/>
      <c r="G231" s="88"/>
      <c r="H231" s="179"/>
      <c r="I231" s="7"/>
      <c r="J231" s="88"/>
      <c r="K231" s="8">
        <v>3</v>
      </c>
      <c r="L231" s="88"/>
      <c r="M231" s="9"/>
      <c r="N231" s="9"/>
      <c r="O231" s="131"/>
      <c r="P231" s="103"/>
      <c r="Q231" s="110"/>
      <c r="R231" s="94"/>
      <c r="S231" s="5"/>
      <c r="T231" s="5"/>
      <c r="U231" s="3"/>
      <c r="V231" s="182"/>
      <c r="W231" s="164"/>
      <c r="X231" s="121"/>
      <c r="Y231" s="15"/>
      <c r="Z231" s="123"/>
      <c r="AA231" s="114" t="e">
        <f t="shared" si="37"/>
        <v>#DIV/0!</v>
      </c>
      <c r="AB231" s="13" t="e">
        <f t="shared" si="38"/>
        <v>#DIV/0!</v>
      </c>
      <c r="AC231" s="12">
        <v>0.2</v>
      </c>
      <c r="AD231" s="12">
        <v>0.8</v>
      </c>
      <c r="AE231" s="13" t="e">
        <f t="shared" si="39"/>
        <v>#DIV/0!</v>
      </c>
      <c r="AF231" s="13" t="e">
        <f t="shared" si="40"/>
        <v>#DIV/0!</v>
      </c>
      <c r="AG231" s="47" t="e">
        <f t="shared" si="41"/>
        <v>#DIV/0!</v>
      </c>
      <c r="AH231" s="157"/>
      <c r="AI231" s="150"/>
    </row>
    <row r="232" spans="1:35" x14ac:dyDescent="0.3">
      <c r="A232" s="167"/>
      <c r="B232" s="170"/>
      <c r="C232" s="173"/>
      <c r="D232" s="176"/>
      <c r="E232" s="88"/>
      <c r="F232" s="6"/>
      <c r="G232" s="88"/>
      <c r="H232" s="179"/>
      <c r="I232" s="7"/>
      <c r="J232" s="88"/>
      <c r="K232" s="8">
        <v>4</v>
      </c>
      <c r="L232" s="88"/>
      <c r="M232" s="9"/>
      <c r="N232" s="9"/>
      <c r="O232" s="131"/>
      <c r="P232" s="103"/>
      <c r="Q232" s="110"/>
      <c r="R232" s="94"/>
      <c r="S232" s="5"/>
      <c r="T232" s="5"/>
      <c r="U232" s="3"/>
      <c r="V232" s="182"/>
      <c r="W232" s="164"/>
      <c r="X232" s="121"/>
      <c r="Y232" s="15"/>
      <c r="Z232" s="123"/>
      <c r="AA232" s="114" t="e">
        <f t="shared" si="37"/>
        <v>#DIV/0!</v>
      </c>
      <c r="AB232" s="13" t="e">
        <f t="shared" si="38"/>
        <v>#DIV/0!</v>
      </c>
      <c r="AC232" s="12">
        <v>0.2</v>
      </c>
      <c r="AD232" s="12">
        <v>0.8</v>
      </c>
      <c r="AE232" s="13" t="e">
        <f t="shared" si="39"/>
        <v>#DIV/0!</v>
      </c>
      <c r="AF232" s="13" t="e">
        <f t="shared" si="40"/>
        <v>#DIV/0!</v>
      </c>
      <c r="AG232" s="47" t="e">
        <f t="shared" si="41"/>
        <v>#DIV/0!</v>
      </c>
      <c r="AH232" s="157"/>
      <c r="AI232" s="150"/>
    </row>
    <row r="233" spans="1:35" x14ac:dyDescent="0.3">
      <c r="A233" s="167"/>
      <c r="B233" s="170"/>
      <c r="C233" s="173"/>
      <c r="D233" s="176"/>
      <c r="E233" s="88"/>
      <c r="F233" s="6"/>
      <c r="G233" s="88"/>
      <c r="H233" s="179"/>
      <c r="I233" s="7"/>
      <c r="J233" s="88"/>
      <c r="K233" s="8">
        <v>5</v>
      </c>
      <c r="L233" s="88"/>
      <c r="M233" s="9"/>
      <c r="N233" s="9"/>
      <c r="O233" s="131"/>
      <c r="P233" s="103"/>
      <c r="Q233" s="110"/>
      <c r="R233" s="94"/>
      <c r="S233" s="5"/>
      <c r="T233" s="5"/>
      <c r="U233" s="3"/>
      <c r="V233" s="182"/>
      <c r="W233" s="164"/>
      <c r="X233" s="121"/>
      <c r="Y233" s="15"/>
      <c r="Z233" s="123"/>
      <c r="AA233" s="114" t="e">
        <f t="shared" si="37"/>
        <v>#DIV/0!</v>
      </c>
      <c r="AB233" s="13" t="e">
        <f t="shared" si="38"/>
        <v>#DIV/0!</v>
      </c>
      <c r="AC233" s="12">
        <v>0.2</v>
      </c>
      <c r="AD233" s="12">
        <v>0.8</v>
      </c>
      <c r="AE233" s="13" t="e">
        <f t="shared" si="39"/>
        <v>#DIV/0!</v>
      </c>
      <c r="AF233" s="13" t="e">
        <f t="shared" si="40"/>
        <v>#DIV/0!</v>
      </c>
      <c r="AG233" s="47" t="e">
        <f t="shared" si="41"/>
        <v>#DIV/0!</v>
      </c>
      <c r="AH233" s="157"/>
      <c r="AI233" s="150"/>
    </row>
    <row r="234" spans="1:35" x14ac:dyDescent="0.3">
      <c r="A234" s="167"/>
      <c r="B234" s="170"/>
      <c r="C234" s="173"/>
      <c r="D234" s="176"/>
      <c r="E234" s="88"/>
      <c r="F234" s="6"/>
      <c r="G234" s="88"/>
      <c r="H234" s="179"/>
      <c r="I234" s="7"/>
      <c r="J234" s="88"/>
      <c r="K234" s="8">
        <v>6</v>
      </c>
      <c r="L234" s="88"/>
      <c r="M234" s="9"/>
      <c r="N234" s="9"/>
      <c r="O234" s="131"/>
      <c r="P234" s="103"/>
      <c r="Q234" s="110"/>
      <c r="R234" s="94"/>
      <c r="S234" s="5"/>
      <c r="T234" s="5"/>
      <c r="U234" s="3"/>
      <c r="V234" s="182"/>
      <c r="W234" s="164"/>
      <c r="X234" s="121"/>
      <c r="Y234" s="15"/>
      <c r="Z234" s="123"/>
      <c r="AA234" s="114" t="e">
        <f t="shared" si="37"/>
        <v>#DIV/0!</v>
      </c>
      <c r="AB234" s="13" t="e">
        <f t="shared" si="38"/>
        <v>#DIV/0!</v>
      </c>
      <c r="AC234" s="12">
        <v>0.2</v>
      </c>
      <c r="AD234" s="12">
        <v>0.8</v>
      </c>
      <c r="AE234" s="13" t="e">
        <f t="shared" si="39"/>
        <v>#DIV/0!</v>
      </c>
      <c r="AF234" s="13" t="e">
        <f t="shared" si="40"/>
        <v>#DIV/0!</v>
      </c>
      <c r="AG234" s="47" t="e">
        <f t="shared" si="41"/>
        <v>#DIV/0!</v>
      </c>
      <c r="AH234" s="157"/>
      <c r="AI234" s="150"/>
    </row>
    <row r="235" spans="1:35" ht="15" thickBot="1" x14ac:dyDescent="0.35">
      <c r="A235" s="168"/>
      <c r="B235" s="171"/>
      <c r="C235" s="174"/>
      <c r="D235" s="177"/>
      <c r="E235" s="89"/>
      <c r="F235" s="36"/>
      <c r="G235" s="89"/>
      <c r="H235" s="180"/>
      <c r="I235" s="37"/>
      <c r="J235" s="89"/>
      <c r="K235" s="38">
        <v>7</v>
      </c>
      <c r="L235" s="89"/>
      <c r="M235" s="39"/>
      <c r="N235" s="39"/>
      <c r="O235" s="132"/>
      <c r="P235" s="103"/>
      <c r="Q235" s="111"/>
      <c r="R235" s="95"/>
      <c r="S235" s="40"/>
      <c r="T235" s="40"/>
      <c r="U235" s="41"/>
      <c r="V235" s="183"/>
      <c r="W235" s="165"/>
      <c r="X235" s="124"/>
      <c r="Y235" s="42"/>
      <c r="Z235" s="125"/>
      <c r="AA235" s="115" t="e">
        <f t="shared" si="37"/>
        <v>#DIV/0!</v>
      </c>
      <c r="AB235" s="43" t="e">
        <f t="shared" si="38"/>
        <v>#DIV/0!</v>
      </c>
      <c r="AC235" s="44">
        <v>0.2</v>
      </c>
      <c r="AD235" s="44">
        <v>0.8</v>
      </c>
      <c r="AE235" s="43" t="e">
        <f t="shared" si="39"/>
        <v>#DIV/0!</v>
      </c>
      <c r="AF235" s="43" t="e">
        <f t="shared" si="40"/>
        <v>#DIV/0!</v>
      </c>
      <c r="AG235" s="48" t="e">
        <f t="shared" si="41"/>
        <v>#DIV/0!</v>
      </c>
      <c r="AH235" s="158"/>
      <c r="AI235" s="151"/>
    </row>
    <row r="236" spans="1:35" x14ac:dyDescent="0.3">
      <c r="A236" s="166">
        <v>37</v>
      </c>
      <c r="B236" s="169"/>
      <c r="C236" s="172"/>
      <c r="D236" s="175"/>
      <c r="E236" s="87"/>
      <c r="F236" s="18"/>
      <c r="G236" s="87"/>
      <c r="H236" s="178">
        <f>SUM(I236:I242)</f>
        <v>0</v>
      </c>
      <c r="I236" s="19"/>
      <c r="J236" s="87"/>
      <c r="K236" s="20">
        <v>1</v>
      </c>
      <c r="L236" s="87"/>
      <c r="M236" s="21"/>
      <c r="N236" s="21"/>
      <c r="O236" s="133"/>
      <c r="P236" s="103"/>
      <c r="Q236" s="109"/>
      <c r="R236" s="96"/>
      <c r="S236" s="22"/>
      <c r="T236" s="22"/>
      <c r="U236" s="23"/>
      <c r="V236" s="181"/>
      <c r="W236" s="163"/>
      <c r="X236" s="126"/>
      <c r="Y236" s="24"/>
      <c r="Z236" s="127"/>
      <c r="AA236" s="116" t="e">
        <f t="shared" si="37"/>
        <v>#DIV/0!</v>
      </c>
      <c r="AB236" s="25" t="e">
        <f t="shared" si="38"/>
        <v>#DIV/0!</v>
      </c>
      <c r="AC236" s="26">
        <v>0.2</v>
      </c>
      <c r="AD236" s="26">
        <v>0.8</v>
      </c>
      <c r="AE236" s="25" t="e">
        <f t="shared" si="39"/>
        <v>#DIV/0!</v>
      </c>
      <c r="AF236" s="25" t="e">
        <f t="shared" si="40"/>
        <v>#DIV/0!</v>
      </c>
      <c r="AG236" s="49" t="e">
        <f t="shared" si="41"/>
        <v>#DIV/0!</v>
      </c>
      <c r="AH236" s="157" t="e">
        <f t="shared" ref="AH236" si="50">AVERAGEIF(AG236:AG242,"&lt;&gt;#¡DIV/0!")</f>
        <v>#DIV/0!</v>
      </c>
      <c r="AI236" s="150" t="e">
        <f>+C236*AH236</f>
        <v>#DIV/0!</v>
      </c>
    </row>
    <row r="237" spans="1:35" x14ac:dyDescent="0.3">
      <c r="A237" s="167"/>
      <c r="B237" s="170"/>
      <c r="C237" s="173"/>
      <c r="D237" s="176"/>
      <c r="E237" s="88"/>
      <c r="F237" s="6"/>
      <c r="G237" s="88"/>
      <c r="H237" s="179"/>
      <c r="I237" s="7"/>
      <c r="J237" s="88"/>
      <c r="K237" s="8">
        <v>2</v>
      </c>
      <c r="L237" s="88"/>
      <c r="M237" s="9"/>
      <c r="N237" s="9"/>
      <c r="O237" s="131"/>
      <c r="P237" s="103"/>
      <c r="Q237" s="110"/>
      <c r="R237" s="94"/>
      <c r="S237" s="5"/>
      <c r="T237" s="5"/>
      <c r="U237" s="3"/>
      <c r="V237" s="182"/>
      <c r="W237" s="164"/>
      <c r="X237" s="121"/>
      <c r="Y237" s="15"/>
      <c r="Z237" s="122"/>
      <c r="AA237" s="114" t="e">
        <f t="shared" si="37"/>
        <v>#DIV/0!</v>
      </c>
      <c r="AB237" s="13" t="e">
        <f t="shared" si="38"/>
        <v>#DIV/0!</v>
      </c>
      <c r="AC237" s="12">
        <v>0.2</v>
      </c>
      <c r="AD237" s="12">
        <v>0.8</v>
      </c>
      <c r="AE237" s="13" t="e">
        <f t="shared" si="39"/>
        <v>#DIV/0!</v>
      </c>
      <c r="AF237" s="13" t="e">
        <f t="shared" si="40"/>
        <v>#DIV/0!</v>
      </c>
      <c r="AG237" s="47" t="e">
        <f t="shared" si="41"/>
        <v>#DIV/0!</v>
      </c>
      <c r="AH237" s="157"/>
      <c r="AI237" s="150"/>
    </row>
    <row r="238" spans="1:35" x14ac:dyDescent="0.3">
      <c r="A238" s="167"/>
      <c r="B238" s="170"/>
      <c r="C238" s="173"/>
      <c r="D238" s="176"/>
      <c r="E238" s="88"/>
      <c r="F238" s="6"/>
      <c r="G238" s="88"/>
      <c r="H238" s="179"/>
      <c r="I238" s="7"/>
      <c r="J238" s="88"/>
      <c r="K238" s="8">
        <v>3</v>
      </c>
      <c r="L238" s="88"/>
      <c r="M238" s="9"/>
      <c r="N238" s="9"/>
      <c r="O238" s="131"/>
      <c r="P238" s="103"/>
      <c r="Q238" s="110"/>
      <c r="R238" s="94"/>
      <c r="S238" s="5"/>
      <c r="T238" s="5"/>
      <c r="U238" s="3"/>
      <c r="V238" s="182"/>
      <c r="W238" s="164"/>
      <c r="X238" s="121"/>
      <c r="Y238" s="15"/>
      <c r="Z238" s="123"/>
      <c r="AA238" s="114" t="e">
        <f t="shared" si="37"/>
        <v>#DIV/0!</v>
      </c>
      <c r="AB238" s="13" t="e">
        <f t="shared" si="38"/>
        <v>#DIV/0!</v>
      </c>
      <c r="AC238" s="12">
        <v>0.2</v>
      </c>
      <c r="AD238" s="12">
        <v>0.8</v>
      </c>
      <c r="AE238" s="13" t="e">
        <f t="shared" si="39"/>
        <v>#DIV/0!</v>
      </c>
      <c r="AF238" s="13" t="e">
        <f t="shared" si="40"/>
        <v>#DIV/0!</v>
      </c>
      <c r="AG238" s="47" t="e">
        <f t="shared" si="41"/>
        <v>#DIV/0!</v>
      </c>
      <c r="AH238" s="157"/>
      <c r="AI238" s="150"/>
    </row>
    <row r="239" spans="1:35" x14ac:dyDescent="0.3">
      <c r="A239" s="167"/>
      <c r="B239" s="170"/>
      <c r="C239" s="173"/>
      <c r="D239" s="176"/>
      <c r="E239" s="88"/>
      <c r="F239" s="6"/>
      <c r="G239" s="88"/>
      <c r="H239" s="179"/>
      <c r="I239" s="7"/>
      <c r="J239" s="88"/>
      <c r="K239" s="8">
        <v>4</v>
      </c>
      <c r="L239" s="88"/>
      <c r="M239" s="9"/>
      <c r="N239" s="9"/>
      <c r="O239" s="131"/>
      <c r="P239" s="103"/>
      <c r="Q239" s="110"/>
      <c r="R239" s="94"/>
      <c r="S239" s="5"/>
      <c r="T239" s="5"/>
      <c r="U239" s="3"/>
      <c r="V239" s="182"/>
      <c r="W239" s="164"/>
      <c r="X239" s="121"/>
      <c r="Y239" s="15"/>
      <c r="Z239" s="123"/>
      <c r="AA239" s="114" t="e">
        <f t="shared" si="37"/>
        <v>#DIV/0!</v>
      </c>
      <c r="AB239" s="13" t="e">
        <f t="shared" si="38"/>
        <v>#DIV/0!</v>
      </c>
      <c r="AC239" s="12">
        <v>0.2</v>
      </c>
      <c r="AD239" s="12">
        <v>0.8</v>
      </c>
      <c r="AE239" s="13" t="e">
        <f t="shared" si="39"/>
        <v>#DIV/0!</v>
      </c>
      <c r="AF239" s="13" t="e">
        <f t="shared" si="40"/>
        <v>#DIV/0!</v>
      </c>
      <c r="AG239" s="47" t="e">
        <f t="shared" si="41"/>
        <v>#DIV/0!</v>
      </c>
      <c r="AH239" s="157"/>
      <c r="AI239" s="150"/>
    </row>
    <row r="240" spans="1:35" x14ac:dyDescent="0.3">
      <c r="A240" s="167"/>
      <c r="B240" s="170"/>
      <c r="C240" s="173"/>
      <c r="D240" s="176"/>
      <c r="E240" s="88"/>
      <c r="F240" s="6"/>
      <c r="G240" s="88"/>
      <c r="H240" s="179"/>
      <c r="I240" s="7"/>
      <c r="J240" s="88"/>
      <c r="K240" s="8">
        <v>5</v>
      </c>
      <c r="L240" s="88"/>
      <c r="M240" s="9"/>
      <c r="N240" s="9"/>
      <c r="O240" s="131"/>
      <c r="P240" s="103"/>
      <c r="Q240" s="110"/>
      <c r="R240" s="94"/>
      <c r="S240" s="5"/>
      <c r="T240" s="5"/>
      <c r="U240" s="3"/>
      <c r="V240" s="182"/>
      <c r="W240" s="164"/>
      <c r="X240" s="121"/>
      <c r="Y240" s="15"/>
      <c r="Z240" s="123"/>
      <c r="AA240" s="114" t="e">
        <f t="shared" ref="AA240:AA303" si="51">+Y240/COUNTIF(L240,"*")</f>
        <v>#DIV/0!</v>
      </c>
      <c r="AB240" s="13" t="e">
        <f t="shared" si="38"/>
        <v>#DIV/0!</v>
      </c>
      <c r="AC240" s="12">
        <v>0.2</v>
      </c>
      <c r="AD240" s="12">
        <v>0.8</v>
      </c>
      <c r="AE240" s="13" t="e">
        <f t="shared" si="39"/>
        <v>#DIV/0!</v>
      </c>
      <c r="AF240" s="13" t="e">
        <f t="shared" si="40"/>
        <v>#DIV/0!</v>
      </c>
      <c r="AG240" s="47" t="e">
        <f t="shared" si="41"/>
        <v>#DIV/0!</v>
      </c>
      <c r="AH240" s="157"/>
      <c r="AI240" s="150"/>
    </row>
    <row r="241" spans="1:35" x14ac:dyDescent="0.3">
      <c r="A241" s="167"/>
      <c r="B241" s="170"/>
      <c r="C241" s="173"/>
      <c r="D241" s="176"/>
      <c r="E241" s="88"/>
      <c r="F241" s="6"/>
      <c r="G241" s="88"/>
      <c r="H241" s="179"/>
      <c r="I241" s="7"/>
      <c r="J241" s="88"/>
      <c r="K241" s="8">
        <v>6</v>
      </c>
      <c r="L241" s="88"/>
      <c r="M241" s="9"/>
      <c r="N241" s="9"/>
      <c r="O241" s="131"/>
      <c r="P241" s="103"/>
      <c r="Q241" s="110"/>
      <c r="R241" s="94"/>
      <c r="S241" s="5"/>
      <c r="T241" s="5"/>
      <c r="U241" s="3"/>
      <c r="V241" s="182"/>
      <c r="W241" s="164"/>
      <c r="X241" s="121"/>
      <c r="Y241" s="15"/>
      <c r="Z241" s="123"/>
      <c r="AA241" s="114" t="e">
        <f t="shared" si="51"/>
        <v>#DIV/0!</v>
      </c>
      <c r="AB241" s="13" t="e">
        <f t="shared" ref="AB241:AB304" si="52">+Z241/U241</f>
        <v>#DIV/0!</v>
      </c>
      <c r="AC241" s="12">
        <v>0.2</v>
      </c>
      <c r="AD241" s="12">
        <v>0.8</v>
      </c>
      <c r="AE241" s="13" t="e">
        <f t="shared" ref="AE241:AE304" si="53">+AA241*AC241</f>
        <v>#DIV/0!</v>
      </c>
      <c r="AF241" s="13" t="e">
        <f t="shared" ref="AF241:AF304" si="54">+AB241*AD241</f>
        <v>#DIV/0!</v>
      </c>
      <c r="AG241" s="47" t="e">
        <f t="shared" ref="AG241:AG304" si="55">+AE241+AF241</f>
        <v>#DIV/0!</v>
      </c>
      <c r="AH241" s="157"/>
      <c r="AI241" s="150"/>
    </row>
    <row r="242" spans="1:35" ht="15" thickBot="1" x14ac:dyDescent="0.35">
      <c r="A242" s="168"/>
      <c r="B242" s="171"/>
      <c r="C242" s="174"/>
      <c r="D242" s="177"/>
      <c r="E242" s="89"/>
      <c r="F242" s="36"/>
      <c r="G242" s="89"/>
      <c r="H242" s="180"/>
      <c r="I242" s="37"/>
      <c r="J242" s="89"/>
      <c r="K242" s="38">
        <v>7</v>
      </c>
      <c r="L242" s="89"/>
      <c r="M242" s="39"/>
      <c r="N242" s="39"/>
      <c r="O242" s="132"/>
      <c r="P242" s="103"/>
      <c r="Q242" s="111"/>
      <c r="R242" s="95"/>
      <c r="S242" s="40"/>
      <c r="T242" s="40"/>
      <c r="U242" s="41"/>
      <c r="V242" s="183"/>
      <c r="W242" s="165"/>
      <c r="X242" s="124"/>
      <c r="Y242" s="42"/>
      <c r="Z242" s="125"/>
      <c r="AA242" s="115" t="e">
        <f t="shared" si="51"/>
        <v>#DIV/0!</v>
      </c>
      <c r="AB242" s="43" t="e">
        <f t="shared" si="52"/>
        <v>#DIV/0!</v>
      </c>
      <c r="AC242" s="44">
        <v>0.2</v>
      </c>
      <c r="AD242" s="44">
        <v>0.8</v>
      </c>
      <c r="AE242" s="43" t="e">
        <f t="shared" si="53"/>
        <v>#DIV/0!</v>
      </c>
      <c r="AF242" s="43" t="e">
        <f t="shared" si="54"/>
        <v>#DIV/0!</v>
      </c>
      <c r="AG242" s="48" t="e">
        <f t="shared" si="55"/>
        <v>#DIV/0!</v>
      </c>
      <c r="AH242" s="158"/>
      <c r="AI242" s="151"/>
    </row>
    <row r="243" spans="1:35" x14ac:dyDescent="0.3">
      <c r="A243" s="166">
        <v>38</v>
      </c>
      <c r="B243" s="169"/>
      <c r="C243" s="172"/>
      <c r="D243" s="175"/>
      <c r="E243" s="87"/>
      <c r="F243" s="18"/>
      <c r="G243" s="87"/>
      <c r="H243" s="178">
        <f>SUM(I243:I249)</f>
        <v>0</v>
      </c>
      <c r="I243" s="19"/>
      <c r="J243" s="87"/>
      <c r="K243" s="20">
        <v>1</v>
      </c>
      <c r="L243" s="87"/>
      <c r="M243" s="21"/>
      <c r="N243" s="21"/>
      <c r="O243" s="133"/>
      <c r="P243" s="103"/>
      <c r="Q243" s="109"/>
      <c r="R243" s="96"/>
      <c r="S243" s="22"/>
      <c r="T243" s="22"/>
      <c r="U243" s="23"/>
      <c r="V243" s="181"/>
      <c r="W243" s="163"/>
      <c r="X243" s="126"/>
      <c r="Y243" s="24"/>
      <c r="Z243" s="127"/>
      <c r="AA243" s="116" t="e">
        <f t="shared" si="51"/>
        <v>#DIV/0!</v>
      </c>
      <c r="AB243" s="25" t="e">
        <f t="shared" si="52"/>
        <v>#DIV/0!</v>
      </c>
      <c r="AC243" s="26">
        <v>0.2</v>
      </c>
      <c r="AD243" s="26">
        <v>0.8</v>
      </c>
      <c r="AE243" s="25" t="e">
        <f t="shared" si="53"/>
        <v>#DIV/0!</v>
      </c>
      <c r="AF243" s="25" t="e">
        <f t="shared" si="54"/>
        <v>#DIV/0!</v>
      </c>
      <c r="AG243" s="49" t="e">
        <f t="shared" si="55"/>
        <v>#DIV/0!</v>
      </c>
      <c r="AH243" s="157" t="e">
        <f t="shared" ref="AH243" si="56">AVERAGEIF(AG243:AG249,"&lt;&gt;#¡DIV/0!")</f>
        <v>#DIV/0!</v>
      </c>
      <c r="AI243" s="150" t="e">
        <f>+C243*AH243</f>
        <v>#DIV/0!</v>
      </c>
    </row>
    <row r="244" spans="1:35" x14ac:dyDescent="0.3">
      <c r="A244" s="167"/>
      <c r="B244" s="170"/>
      <c r="C244" s="173"/>
      <c r="D244" s="176"/>
      <c r="E244" s="88"/>
      <c r="F244" s="6"/>
      <c r="G244" s="88"/>
      <c r="H244" s="179"/>
      <c r="I244" s="7"/>
      <c r="J244" s="88"/>
      <c r="K244" s="8">
        <v>2</v>
      </c>
      <c r="L244" s="88"/>
      <c r="M244" s="9"/>
      <c r="N244" s="9"/>
      <c r="O244" s="131"/>
      <c r="P244" s="103"/>
      <c r="Q244" s="110"/>
      <c r="R244" s="94"/>
      <c r="S244" s="5"/>
      <c r="T244" s="5"/>
      <c r="U244" s="3"/>
      <c r="V244" s="182"/>
      <c r="W244" s="164"/>
      <c r="X244" s="121"/>
      <c r="Y244" s="15"/>
      <c r="Z244" s="122"/>
      <c r="AA244" s="114" t="e">
        <f t="shared" si="51"/>
        <v>#DIV/0!</v>
      </c>
      <c r="AB244" s="13" t="e">
        <f t="shared" si="52"/>
        <v>#DIV/0!</v>
      </c>
      <c r="AC244" s="12">
        <v>0.2</v>
      </c>
      <c r="AD244" s="12">
        <v>0.8</v>
      </c>
      <c r="AE244" s="13" t="e">
        <f t="shared" si="53"/>
        <v>#DIV/0!</v>
      </c>
      <c r="AF244" s="13" t="e">
        <f t="shared" si="54"/>
        <v>#DIV/0!</v>
      </c>
      <c r="AG244" s="47" t="e">
        <f t="shared" si="55"/>
        <v>#DIV/0!</v>
      </c>
      <c r="AH244" s="157"/>
      <c r="AI244" s="150"/>
    </row>
    <row r="245" spans="1:35" x14ac:dyDescent="0.3">
      <c r="A245" s="167"/>
      <c r="B245" s="170"/>
      <c r="C245" s="173"/>
      <c r="D245" s="176"/>
      <c r="E245" s="88"/>
      <c r="F245" s="6"/>
      <c r="G245" s="88"/>
      <c r="H245" s="179"/>
      <c r="I245" s="7"/>
      <c r="J245" s="88"/>
      <c r="K245" s="8">
        <v>3</v>
      </c>
      <c r="L245" s="88"/>
      <c r="M245" s="9"/>
      <c r="N245" s="9"/>
      <c r="O245" s="131"/>
      <c r="P245" s="103"/>
      <c r="Q245" s="110"/>
      <c r="R245" s="94"/>
      <c r="S245" s="5"/>
      <c r="T245" s="5"/>
      <c r="U245" s="3"/>
      <c r="V245" s="182"/>
      <c r="W245" s="164"/>
      <c r="X245" s="121"/>
      <c r="Y245" s="15"/>
      <c r="Z245" s="123"/>
      <c r="AA245" s="114" t="e">
        <f t="shared" si="51"/>
        <v>#DIV/0!</v>
      </c>
      <c r="AB245" s="13" t="e">
        <f t="shared" si="52"/>
        <v>#DIV/0!</v>
      </c>
      <c r="AC245" s="12">
        <v>0.2</v>
      </c>
      <c r="AD245" s="12">
        <v>0.8</v>
      </c>
      <c r="AE245" s="13" t="e">
        <f t="shared" si="53"/>
        <v>#DIV/0!</v>
      </c>
      <c r="AF245" s="13" t="e">
        <f t="shared" si="54"/>
        <v>#DIV/0!</v>
      </c>
      <c r="AG245" s="47" t="e">
        <f t="shared" si="55"/>
        <v>#DIV/0!</v>
      </c>
      <c r="AH245" s="157"/>
      <c r="AI245" s="150"/>
    </row>
    <row r="246" spans="1:35" x14ac:dyDescent="0.3">
      <c r="A246" s="167"/>
      <c r="B246" s="170"/>
      <c r="C246" s="173"/>
      <c r="D246" s="176"/>
      <c r="E246" s="88"/>
      <c r="F246" s="6"/>
      <c r="G246" s="88"/>
      <c r="H246" s="179"/>
      <c r="I246" s="7"/>
      <c r="J246" s="88"/>
      <c r="K246" s="8">
        <v>4</v>
      </c>
      <c r="L246" s="88"/>
      <c r="M246" s="9"/>
      <c r="N246" s="9"/>
      <c r="O246" s="131"/>
      <c r="P246" s="103"/>
      <c r="Q246" s="110"/>
      <c r="R246" s="94"/>
      <c r="S246" s="5"/>
      <c r="T246" s="5"/>
      <c r="U246" s="3"/>
      <c r="V246" s="182"/>
      <c r="W246" s="164"/>
      <c r="X246" s="121"/>
      <c r="Y246" s="15"/>
      <c r="Z246" s="123"/>
      <c r="AA246" s="114" t="e">
        <f t="shared" si="51"/>
        <v>#DIV/0!</v>
      </c>
      <c r="AB246" s="13" t="e">
        <f t="shared" si="52"/>
        <v>#DIV/0!</v>
      </c>
      <c r="AC246" s="12">
        <v>0.2</v>
      </c>
      <c r="AD246" s="12">
        <v>0.8</v>
      </c>
      <c r="AE246" s="13" t="e">
        <f t="shared" si="53"/>
        <v>#DIV/0!</v>
      </c>
      <c r="AF246" s="13" t="e">
        <f t="shared" si="54"/>
        <v>#DIV/0!</v>
      </c>
      <c r="AG246" s="47" t="e">
        <f t="shared" si="55"/>
        <v>#DIV/0!</v>
      </c>
      <c r="AH246" s="157"/>
      <c r="AI246" s="150"/>
    </row>
    <row r="247" spans="1:35" x14ac:dyDescent="0.3">
      <c r="A247" s="167"/>
      <c r="B247" s="170"/>
      <c r="C247" s="173"/>
      <c r="D247" s="176"/>
      <c r="E247" s="88"/>
      <c r="F247" s="6"/>
      <c r="G247" s="88"/>
      <c r="H247" s="179"/>
      <c r="I247" s="7"/>
      <c r="J247" s="88"/>
      <c r="K247" s="8">
        <v>5</v>
      </c>
      <c r="L247" s="88"/>
      <c r="M247" s="9"/>
      <c r="N247" s="9"/>
      <c r="O247" s="131"/>
      <c r="P247" s="103"/>
      <c r="Q247" s="110"/>
      <c r="R247" s="94"/>
      <c r="S247" s="5"/>
      <c r="T247" s="5"/>
      <c r="U247" s="3"/>
      <c r="V247" s="182"/>
      <c r="W247" s="164"/>
      <c r="X247" s="121"/>
      <c r="Y247" s="15"/>
      <c r="Z247" s="123"/>
      <c r="AA247" s="114" t="e">
        <f t="shared" si="51"/>
        <v>#DIV/0!</v>
      </c>
      <c r="AB247" s="13" t="e">
        <f t="shared" si="52"/>
        <v>#DIV/0!</v>
      </c>
      <c r="AC247" s="12">
        <v>0.2</v>
      </c>
      <c r="AD247" s="12">
        <v>0.8</v>
      </c>
      <c r="AE247" s="13" t="e">
        <f t="shared" si="53"/>
        <v>#DIV/0!</v>
      </c>
      <c r="AF247" s="13" t="e">
        <f t="shared" si="54"/>
        <v>#DIV/0!</v>
      </c>
      <c r="AG247" s="47" t="e">
        <f t="shared" si="55"/>
        <v>#DIV/0!</v>
      </c>
      <c r="AH247" s="157"/>
      <c r="AI247" s="150"/>
    </row>
    <row r="248" spans="1:35" x14ac:dyDescent="0.3">
      <c r="A248" s="167"/>
      <c r="B248" s="170"/>
      <c r="C248" s="173"/>
      <c r="D248" s="176"/>
      <c r="E248" s="88"/>
      <c r="F248" s="6"/>
      <c r="G248" s="88"/>
      <c r="H248" s="179"/>
      <c r="I248" s="7"/>
      <c r="J248" s="88"/>
      <c r="K248" s="8">
        <v>6</v>
      </c>
      <c r="L248" s="88"/>
      <c r="M248" s="9"/>
      <c r="N248" s="9"/>
      <c r="O248" s="131"/>
      <c r="P248" s="103"/>
      <c r="Q248" s="110"/>
      <c r="R248" s="94"/>
      <c r="S248" s="5"/>
      <c r="T248" s="5"/>
      <c r="U248" s="3"/>
      <c r="V248" s="182"/>
      <c r="W248" s="164"/>
      <c r="X248" s="121"/>
      <c r="Y248" s="15"/>
      <c r="Z248" s="123"/>
      <c r="AA248" s="114" t="e">
        <f t="shared" si="51"/>
        <v>#DIV/0!</v>
      </c>
      <c r="AB248" s="13" t="e">
        <f t="shared" si="52"/>
        <v>#DIV/0!</v>
      </c>
      <c r="AC248" s="12">
        <v>0.2</v>
      </c>
      <c r="AD248" s="12">
        <v>0.8</v>
      </c>
      <c r="AE248" s="13" t="e">
        <f t="shared" si="53"/>
        <v>#DIV/0!</v>
      </c>
      <c r="AF248" s="13" t="e">
        <f t="shared" si="54"/>
        <v>#DIV/0!</v>
      </c>
      <c r="AG248" s="47" t="e">
        <f t="shared" si="55"/>
        <v>#DIV/0!</v>
      </c>
      <c r="AH248" s="157"/>
      <c r="AI248" s="150"/>
    </row>
    <row r="249" spans="1:35" ht="15" thickBot="1" x14ac:dyDescent="0.35">
      <c r="A249" s="168"/>
      <c r="B249" s="171"/>
      <c r="C249" s="174"/>
      <c r="D249" s="177"/>
      <c r="E249" s="89"/>
      <c r="F249" s="36"/>
      <c r="G249" s="89"/>
      <c r="H249" s="180"/>
      <c r="I249" s="37"/>
      <c r="J249" s="89"/>
      <c r="K249" s="38">
        <v>7</v>
      </c>
      <c r="L249" s="89"/>
      <c r="M249" s="39"/>
      <c r="N249" s="39"/>
      <c r="O249" s="132"/>
      <c r="P249" s="103"/>
      <c r="Q249" s="111"/>
      <c r="R249" s="95"/>
      <c r="S249" s="40"/>
      <c r="T249" s="40"/>
      <c r="U249" s="41"/>
      <c r="V249" s="183"/>
      <c r="W249" s="165"/>
      <c r="X249" s="124"/>
      <c r="Y249" s="42"/>
      <c r="Z249" s="125"/>
      <c r="AA249" s="115" t="e">
        <f t="shared" si="51"/>
        <v>#DIV/0!</v>
      </c>
      <c r="AB249" s="43" t="e">
        <f t="shared" si="52"/>
        <v>#DIV/0!</v>
      </c>
      <c r="AC249" s="44">
        <v>0.2</v>
      </c>
      <c r="AD249" s="44">
        <v>0.8</v>
      </c>
      <c r="AE249" s="43" t="e">
        <f t="shared" si="53"/>
        <v>#DIV/0!</v>
      </c>
      <c r="AF249" s="43" t="e">
        <f t="shared" si="54"/>
        <v>#DIV/0!</v>
      </c>
      <c r="AG249" s="48" t="e">
        <f t="shared" si="55"/>
        <v>#DIV/0!</v>
      </c>
      <c r="AH249" s="158"/>
      <c r="AI249" s="151"/>
    </row>
    <row r="250" spans="1:35" x14ac:dyDescent="0.3">
      <c r="A250" s="166">
        <v>39</v>
      </c>
      <c r="B250" s="169"/>
      <c r="C250" s="172"/>
      <c r="D250" s="175"/>
      <c r="E250" s="87"/>
      <c r="F250" s="18"/>
      <c r="G250" s="87"/>
      <c r="H250" s="178">
        <f>SUM(I250:I256)</f>
        <v>0</v>
      </c>
      <c r="I250" s="19"/>
      <c r="J250" s="87"/>
      <c r="K250" s="20">
        <v>1</v>
      </c>
      <c r="L250" s="87"/>
      <c r="M250" s="21"/>
      <c r="N250" s="21"/>
      <c r="O250" s="133"/>
      <c r="P250" s="103"/>
      <c r="Q250" s="109"/>
      <c r="R250" s="96"/>
      <c r="S250" s="22"/>
      <c r="T250" s="22"/>
      <c r="U250" s="23"/>
      <c r="V250" s="181"/>
      <c r="W250" s="163"/>
      <c r="X250" s="126"/>
      <c r="Y250" s="24"/>
      <c r="Z250" s="127"/>
      <c r="AA250" s="116" t="e">
        <f t="shared" si="51"/>
        <v>#DIV/0!</v>
      </c>
      <c r="AB250" s="25" t="e">
        <f t="shared" si="52"/>
        <v>#DIV/0!</v>
      </c>
      <c r="AC250" s="26">
        <v>0.2</v>
      </c>
      <c r="AD250" s="26">
        <v>0.8</v>
      </c>
      <c r="AE250" s="25" t="e">
        <f t="shared" si="53"/>
        <v>#DIV/0!</v>
      </c>
      <c r="AF250" s="25" t="e">
        <f t="shared" si="54"/>
        <v>#DIV/0!</v>
      </c>
      <c r="AG250" s="49" t="e">
        <f t="shared" si="55"/>
        <v>#DIV/0!</v>
      </c>
      <c r="AH250" s="157" t="e">
        <f t="shared" ref="AH250" si="57">AVERAGEIF(AG250:AG256,"&lt;&gt;#¡DIV/0!")</f>
        <v>#DIV/0!</v>
      </c>
      <c r="AI250" s="150" t="e">
        <f>+C250*AH250</f>
        <v>#DIV/0!</v>
      </c>
    </row>
    <row r="251" spans="1:35" x14ac:dyDescent="0.3">
      <c r="A251" s="167"/>
      <c r="B251" s="170"/>
      <c r="C251" s="173"/>
      <c r="D251" s="176"/>
      <c r="E251" s="88"/>
      <c r="F251" s="6"/>
      <c r="G251" s="88"/>
      <c r="H251" s="179"/>
      <c r="I251" s="7"/>
      <c r="J251" s="88"/>
      <c r="K251" s="8">
        <v>2</v>
      </c>
      <c r="L251" s="88"/>
      <c r="M251" s="9"/>
      <c r="N251" s="9"/>
      <c r="O251" s="131"/>
      <c r="P251" s="103"/>
      <c r="Q251" s="110"/>
      <c r="R251" s="94"/>
      <c r="S251" s="5"/>
      <c r="T251" s="5"/>
      <c r="U251" s="3"/>
      <c r="V251" s="182"/>
      <c r="W251" s="164"/>
      <c r="X251" s="121"/>
      <c r="Y251" s="15"/>
      <c r="Z251" s="122"/>
      <c r="AA251" s="114" t="e">
        <f t="shared" si="51"/>
        <v>#DIV/0!</v>
      </c>
      <c r="AB251" s="13" t="e">
        <f t="shared" si="52"/>
        <v>#DIV/0!</v>
      </c>
      <c r="AC251" s="12">
        <v>0.2</v>
      </c>
      <c r="AD251" s="12">
        <v>0.8</v>
      </c>
      <c r="AE251" s="13" t="e">
        <f t="shared" si="53"/>
        <v>#DIV/0!</v>
      </c>
      <c r="AF251" s="13" t="e">
        <f t="shared" si="54"/>
        <v>#DIV/0!</v>
      </c>
      <c r="AG251" s="47" t="e">
        <f t="shared" si="55"/>
        <v>#DIV/0!</v>
      </c>
      <c r="AH251" s="157"/>
      <c r="AI251" s="150"/>
    </row>
    <row r="252" spans="1:35" x14ac:dyDescent="0.3">
      <c r="A252" s="167"/>
      <c r="B252" s="170"/>
      <c r="C252" s="173"/>
      <c r="D252" s="176"/>
      <c r="E252" s="88"/>
      <c r="F252" s="6"/>
      <c r="G252" s="88"/>
      <c r="H252" s="179"/>
      <c r="I252" s="7"/>
      <c r="J252" s="88"/>
      <c r="K252" s="8">
        <v>3</v>
      </c>
      <c r="L252" s="88"/>
      <c r="M252" s="9"/>
      <c r="N252" s="9"/>
      <c r="O252" s="131"/>
      <c r="P252" s="103"/>
      <c r="Q252" s="110"/>
      <c r="R252" s="94"/>
      <c r="S252" s="5"/>
      <c r="T252" s="5"/>
      <c r="U252" s="3"/>
      <c r="V252" s="182"/>
      <c r="W252" s="164"/>
      <c r="X252" s="121"/>
      <c r="Y252" s="15"/>
      <c r="Z252" s="123"/>
      <c r="AA252" s="114" t="e">
        <f t="shared" si="51"/>
        <v>#DIV/0!</v>
      </c>
      <c r="AB252" s="13" t="e">
        <f t="shared" si="52"/>
        <v>#DIV/0!</v>
      </c>
      <c r="AC252" s="12">
        <v>0.2</v>
      </c>
      <c r="AD252" s="12">
        <v>0.8</v>
      </c>
      <c r="AE252" s="13" t="e">
        <f t="shared" si="53"/>
        <v>#DIV/0!</v>
      </c>
      <c r="AF252" s="13" t="e">
        <f t="shared" si="54"/>
        <v>#DIV/0!</v>
      </c>
      <c r="AG252" s="47" t="e">
        <f t="shared" si="55"/>
        <v>#DIV/0!</v>
      </c>
      <c r="AH252" s="157"/>
      <c r="AI252" s="150"/>
    </row>
    <row r="253" spans="1:35" x14ac:dyDescent="0.3">
      <c r="A253" s="167"/>
      <c r="B253" s="170"/>
      <c r="C253" s="173"/>
      <c r="D253" s="176"/>
      <c r="E253" s="88"/>
      <c r="F253" s="6"/>
      <c r="G253" s="88"/>
      <c r="H253" s="179"/>
      <c r="I253" s="7"/>
      <c r="J253" s="88"/>
      <c r="K253" s="8">
        <v>4</v>
      </c>
      <c r="L253" s="88"/>
      <c r="M253" s="9"/>
      <c r="N253" s="9"/>
      <c r="O253" s="131"/>
      <c r="P253" s="103"/>
      <c r="Q253" s="110"/>
      <c r="R253" s="94"/>
      <c r="S253" s="5"/>
      <c r="T253" s="5"/>
      <c r="U253" s="3"/>
      <c r="V253" s="182"/>
      <c r="W253" s="164"/>
      <c r="X253" s="121"/>
      <c r="Y253" s="15"/>
      <c r="Z253" s="123"/>
      <c r="AA253" s="114" t="e">
        <f t="shared" si="51"/>
        <v>#DIV/0!</v>
      </c>
      <c r="AB253" s="13" t="e">
        <f t="shared" si="52"/>
        <v>#DIV/0!</v>
      </c>
      <c r="AC253" s="12">
        <v>0.2</v>
      </c>
      <c r="AD253" s="12">
        <v>0.8</v>
      </c>
      <c r="AE253" s="13" t="e">
        <f t="shared" si="53"/>
        <v>#DIV/0!</v>
      </c>
      <c r="AF253" s="13" t="e">
        <f t="shared" si="54"/>
        <v>#DIV/0!</v>
      </c>
      <c r="AG253" s="47" t="e">
        <f t="shared" si="55"/>
        <v>#DIV/0!</v>
      </c>
      <c r="AH253" s="157"/>
      <c r="AI253" s="150"/>
    </row>
    <row r="254" spans="1:35" x14ac:dyDescent="0.3">
      <c r="A254" s="167"/>
      <c r="B254" s="170"/>
      <c r="C254" s="173"/>
      <c r="D254" s="176"/>
      <c r="E254" s="88"/>
      <c r="F254" s="6"/>
      <c r="G254" s="88"/>
      <c r="H254" s="179"/>
      <c r="I254" s="7"/>
      <c r="J254" s="88"/>
      <c r="K254" s="8">
        <v>5</v>
      </c>
      <c r="L254" s="88"/>
      <c r="M254" s="9"/>
      <c r="N254" s="9"/>
      <c r="O254" s="131"/>
      <c r="P254" s="103"/>
      <c r="Q254" s="110"/>
      <c r="R254" s="94"/>
      <c r="S254" s="5"/>
      <c r="T254" s="5"/>
      <c r="U254" s="3"/>
      <c r="V254" s="182"/>
      <c r="W254" s="164"/>
      <c r="X254" s="121"/>
      <c r="Y254" s="15"/>
      <c r="Z254" s="123"/>
      <c r="AA254" s="114" t="e">
        <f t="shared" si="51"/>
        <v>#DIV/0!</v>
      </c>
      <c r="AB254" s="13" t="e">
        <f t="shared" si="52"/>
        <v>#DIV/0!</v>
      </c>
      <c r="AC254" s="12">
        <v>0.2</v>
      </c>
      <c r="AD254" s="12">
        <v>0.8</v>
      </c>
      <c r="AE254" s="13" t="e">
        <f t="shared" si="53"/>
        <v>#DIV/0!</v>
      </c>
      <c r="AF254" s="13" t="e">
        <f t="shared" si="54"/>
        <v>#DIV/0!</v>
      </c>
      <c r="AG254" s="47" t="e">
        <f t="shared" si="55"/>
        <v>#DIV/0!</v>
      </c>
      <c r="AH254" s="157"/>
      <c r="AI254" s="150"/>
    </row>
    <row r="255" spans="1:35" x14ac:dyDescent="0.3">
      <c r="A255" s="167"/>
      <c r="B255" s="170"/>
      <c r="C255" s="173"/>
      <c r="D255" s="176"/>
      <c r="E255" s="88"/>
      <c r="F255" s="6"/>
      <c r="G255" s="88"/>
      <c r="H255" s="179"/>
      <c r="I255" s="7"/>
      <c r="J255" s="88"/>
      <c r="K255" s="8">
        <v>6</v>
      </c>
      <c r="L255" s="88"/>
      <c r="M255" s="9"/>
      <c r="N255" s="9"/>
      <c r="O255" s="131"/>
      <c r="P255" s="103"/>
      <c r="Q255" s="110"/>
      <c r="R255" s="94"/>
      <c r="S255" s="5"/>
      <c r="T255" s="5"/>
      <c r="U255" s="3"/>
      <c r="V255" s="182"/>
      <c r="W255" s="164"/>
      <c r="X255" s="121"/>
      <c r="Y255" s="15"/>
      <c r="Z255" s="123"/>
      <c r="AA255" s="114" t="e">
        <f t="shared" si="51"/>
        <v>#DIV/0!</v>
      </c>
      <c r="AB255" s="13" t="e">
        <f t="shared" si="52"/>
        <v>#DIV/0!</v>
      </c>
      <c r="AC255" s="12">
        <v>0.2</v>
      </c>
      <c r="AD255" s="12">
        <v>0.8</v>
      </c>
      <c r="AE255" s="13" t="e">
        <f t="shared" si="53"/>
        <v>#DIV/0!</v>
      </c>
      <c r="AF255" s="13" t="e">
        <f t="shared" si="54"/>
        <v>#DIV/0!</v>
      </c>
      <c r="AG255" s="47" t="e">
        <f t="shared" si="55"/>
        <v>#DIV/0!</v>
      </c>
      <c r="AH255" s="157"/>
      <c r="AI255" s="150"/>
    </row>
    <row r="256" spans="1:35" ht="15" thickBot="1" x14ac:dyDescent="0.35">
      <c r="A256" s="168"/>
      <c r="B256" s="171"/>
      <c r="C256" s="174"/>
      <c r="D256" s="177"/>
      <c r="E256" s="89"/>
      <c r="F256" s="36"/>
      <c r="G256" s="89"/>
      <c r="H256" s="180"/>
      <c r="I256" s="37"/>
      <c r="J256" s="89"/>
      <c r="K256" s="38">
        <v>7</v>
      </c>
      <c r="L256" s="89"/>
      <c r="M256" s="39"/>
      <c r="N256" s="39"/>
      <c r="O256" s="132"/>
      <c r="P256" s="103"/>
      <c r="Q256" s="111"/>
      <c r="R256" s="95"/>
      <c r="S256" s="40"/>
      <c r="T256" s="40"/>
      <c r="U256" s="41"/>
      <c r="V256" s="183"/>
      <c r="W256" s="165"/>
      <c r="X256" s="124"/>
      <c r="Y256" s="42"/>
      <c r="Z256" s="125"/>
      <c r="AA256" s="115" t="e">
        <f t="shared" si="51"/>
        <v>#DIV/0!</v>
      </c>
      <c r="AB256" s="43" t="e">
        <f t="shared" si="52"/>
        <v>#DIV/0!</v>
      </c>
      <c r="AC256" s="44">
        <v>0.2</v>
      </c>
      <c r="AD256" s="44">
        <v>0.8</v>
      </c>
      <c r="AE256" s="43" t="e">
        <f t="shared" si="53"/>
        <v>#DIV/0!</v>
      </c>
      <c r="AF256" s="43" t="e">
        <f t="shared" si="54"/>
        <v>#DIV/0!</v>
      </c>
      <c r="AG256" s="48" t="e">
        <f t="shared" si="55"/>
        <v>#DIV/0!</v>
      </c>
      <c r="AH256" s="158"/>
      <c r="AI256" s="151"/>
    </row>
    <row r="257" spans="1:35" x14ac:dyDescent="0.3">
      <c r="A257" s="166">
        <v>40</v>
      </c>
      <c r="B257" s="169"/>
      <c r="C257" s="172"/>
      <c r="D257" s="175"/>
      <c r="E257" s="87"/>
      <c r="F257" s="18"/>
      <c r="G257" s="87"/>
      <c r="H257" s="178">
        <f>SUM(I257:I263)</f>
        <v>0</v>
      </c>
      <c r="I257" s="19"/>
      <c r="J257" s="87"/>
      <c r="K257" s="20">
        <v>1</v>
      </c>
      <c r="L257" s="87"/>
      <c r="M257" s="21"/>
      <c r="N257" s="21"/>
      <c r="O257" s="133"/>
      <c r="P257" s="103"/>
      <c r="Q257" s="109"/>
      <c r="R257" s="96"/>
      <c r="S257" s="22"/>
      <c r="T257" s="22"/>
      <c r="U257" s="23"/>
      <c r="V257" s="181"/>
      <c r="W257" s="163"/>
      <c r="X257" s="126"/>
      <c r="Y257" s="24"/>
      <c r="Z257" s="127"/>
      <c r="AA257" s="116" t="e">
        <f t="shared" si="51"/>
        <v>#DIV/0!</v>
      </c>
      <c r="AB257" s="25" t="e">
        <f t="shared" si="52"/>
        <v>#DIV/0!</v>
      </c>
      <c r="AC257" s="26">
        <v>0.2</v>
      </c>
      <c r="AD257" s="26">
        <v>0.8</v>
      </c>
      <c r="AE257" s="25" t="e">
        <f t="shared" si="53"/>
        <v>#DIV/0!</v>
      </c>
      <c r="AF257" s="25" t="e">
        <f t="shared" si="54"/>
        <v>#DIV/0!</v>
      </c>
      <c r="AG257" s="49" t="e">
        <f t="shared" si="55"/>
        <v>#DIV/0!</v>
      </c>
      <c r="AH257" s="157" t="e">
        <f t="shared" ref="AH257" si="58">AVERAGEIF(AG257:AG263,"&lt;&gt;#¡DIV/0!")</f>
        <v>#DIV/0!</v>
      </c>
      <c r="AI257" s="150" t="e">
        <f>+C257*AH257</f>
        <v>#DIV/0!</v>
      </c>
    </row>
    <row r="258" spans="1:35" x14ac:dyDescent="0.3">
      <c r="A258" s="167"/>
      <c r="B258" s="170"/>
      <c r="C258" s="173"/>
      <c r="D258" s="176"/>
      <c r="E258" s="88"/>
      <c r="F258" s="6"/>
      <c r="G258" s="88"/>
      <c r="H258" s="179"/>
      <c r="I258" s="7"/>
      <c r="J258" s="88"/>
      <c r="K258" s="8">
        <v>2</v>
      </c>
      <c r="L258" s="88"/>
      <c r="M258" s="9"/>
      <c r="N258" s="9"/>
      <c r="O258" s="131"/>
      <c r="P258" s="103"/>
      <c r="Q258" s="110"/>
      <c r="R258" s="94"/>
      <c r="S258" s="5"/>
      <c r="T258" s="5"/>
      <c r="U258" s="3"/>
      <c r="V258" s="182"/>
      <c r="W258" s="164"/>
      <c r="X258" s="121"/>
      <c r="Y258" s="15"/>
      <c r="Z258" s="122"/>
      <c r="AA258" s="114" t="e">
        <f t="shared" si="51"/>
        <v>#DIV/0!</v>
      </c>
      <c r="AB258" s="13" t="e">
        <f t="shared" si="52"/>
        <v>#DIV/0!</v>
      </c>
      <c r="AC258" s="12">
        <v>0.2</v>
      </c>
      <c r="AD258" s="12">
        <v>0.8</v>
      </c>
      <c r="AE258" s="13" t="e">
        <f t="shared" si="53"/>
        <v>#DIV/0!</v>
      </c>
      <c r="AF258" s="13" t="e">
        <f t="shared" si="54"/>
        <v>#DIV/0!</v>
      </c>
      <c r="AG258" s="47" t="e">
        <f t="shared" si="55"/>
        <v>#DIV/0!</v>
      </c>
      <c r="AH258" s="157"/>
      <c r="AI258" s="150"/>
    </row>
    <row r="259" spans="1:35" x14ac:dyDescent="0.3">
      <c r="A259" s="167"/>
      <c r="B259" s="170"/>
      <c r="C259" s="173"/>
      <c r="D259" s="176"/>
      <c r="E259" s="88"/>
      <c r="F259" s="6"/>
      <c r="G259" s="88"/>
      <c r="H259" s="179"/>
      <c r="I259" s="7"/>
      <c r="J259" s="88"/>
      <c r="K259" s="8">
        <v>3</v>
      </c>
      <c r="L259" s="88"/>
      <c r="M259" s="9"/>
      <c r="N259" s="9"/>
      <c r="O259" s="131"/>
      <c r="P259" s="103"/>
      <c r="Q259" s="110"/>
      <c r="R259" s="94"/>
      <c r="S259" s="5"/>
      <c r="T259" s="5"/>
      <c r="U259" s="3"/>
      <c r="V259" s="182"/>
      <c r="W259" s="164"/>
      <c r="X259" s="121"/>
      <c r="Y259" s="15"/>
      <c r="Z259" s="123"/>
      <c r="AA259" s="114" t="e">
        <f t="shared" si="51"/>
        <v>#DIV/0!</v>
      </c>
      <c r="AB259" s="13" t="e">
        <f t="shared" si="52"/>
        <v>#DIV/0!</v>
      </c>
      <c r="AC259" s="12">
        <v>0.2</v>
      </c>
      <c r="AD259" s="12">
        <v>0.8</v>
      </c>
      <c r="AE259" s="13" t="e">
        <f t="shared" si="53"/>
        <v>#DIV/0!</v>
      </c>
      <c r="AF259" s="13" t="e">
        <f t="shared" si="54"/>
        <v>#DIV/0!</v>
      </c>
      <c r="AG259" s="47" t="e">
        <f t="shared" si="55"/>
        <v>#DIV/0!</v>
      </c>
      <c r="AH259" s="157"/>
      <c r="AI259" s="150"/>
    </row>
    <row r="260" spans="1:35" x14ac:dyDescent="0.3">
      <c r="A260" s="167"/>
      <c r="B260" s="170"/>
      <c r="C260" s="173"/>
      <c r="D260" s="176"/>
      <c r="E260" s="88"/>
      <c r="F260" s="6"/>
      <c r="G260" s="88"/>
      <c r="H260" s="179"/>
      <c r="I260" s="7"/>
      <c r="J260" s="88"/>
      <c r="K260" s="8">
        <v>4</v>
      </c>
      <c r="L260" s="88"/>
      <c r="M260" s="9"/>
      <c r="N260" s="9"/>
      <c r="O260" s="131"/>
      <c r="P260" s="103"/>
      <c r="Q260" s="110"/>
      <c r="R260" s="94"/>
      <c r="S260" s="5"/>
      <c r="T260" s="5"/>
      <c r="U260" s="3"/>
      <c r="V260" s="182"/>
      <c r="W260" s="164"/>
      <c r="X260" s="121"/>
      <c r="Y260" s="15"/>
      <c r="Z260" s="123"/>
      <c r="AA260" s="114" t="e">
        <f t="shared" si="51"/>
        <v>#DIV/0!</v>
      </c>
      <c r="AB260" s="13" t="e">
        <f t="shared" si="52"/>
        <v>#DIV/0!</v>
      </c>
      <c r="AC260" s="12">
        <v>0.2</v>
      </c>
      <c r="AD260" s="12">
        <v>0.8</v>
      </c>
      <c r="AE260" s="13" t="e">
        <f t="shared" si="53"/>
        <v>#DIV/0!</v>
      </c>
      <c r="AF260" s="13" t="e">
        <f t="shared" si="54"/>
        <v>#DIV/0!</v>
      </c>
      <c r="AG260" s="47" t="e">
        <f t="shared" si="55"/>
        <v>#DIV/0!</v>
      </c>
      <c r="AH260" s="157"/>
      <c r="AI260" s="150"/>
    </row>
    <row r="261" spans="1:35" x14ac:dyDescent="0.3">
      <c r="A261" s="167"/>
      <c r="B261" s="170"/>
      <c r="C261" s="173"/>
      <c r="D261" s="176"/>
      <c r="E261" s="88"/>
      <c r="F261" s="6"/>
      <c r="G261" s="88"/>
      <c r="H261" s="179"/>
      <c r="I261" s="7"/>
      <c r="J261" s="88"/>
      <c r="K261" s="8">
        <v>5</v>
      </c>
      <c r="L261" s="88"/>
      <c r="M261" s="9"/>
      <c r="N261" s="9"/>
      <c r="O261" s="131"/>
      <c r="P261" s="103"/>
      <c r="Q261" s="110"/>
      <c r="R261" s="94"/>
      <c r="S261" s="5"/>
      <c r="T261" s="5"/>
      <c r="U261" s="3"/>
      <c r="V261" s="182"/>
      <c r="W261" s="164"/>
      <c r="X261" s="121"/>
      <c r="Y261" s="15"/>
      <c r="Z261" s="123"/>
      <c r="AA261" s="114" t="e">
        <f t="shared" si="51"/>
        <v>#DIV/0!</v>
      </c>
      <c r="AB261" s="13" t="e">
        <f t="shared" si="52"/>
        <v>#DIV/0!</v>
      </c>
      <c r="AC261" s="12">
        <v>0.2</v>
      </c>
      <c r="AD261" s="12">
        <v>0.8</v>
      </c>
      <c r="AE261" s="13" t="e">
        <f t="shared" si="53"/>
        <v>#DIV/0!</v>
      </c>
      <c r="AF261" s="13" t="e">
        <f t="shared" si="54"/>
        <v>#DIV/0!</v>
      </c>
      <c r="AG261" s="47" t="e">
        <f t="shared" si="55"/>
        <v>#DIV/0!</v>
      </c>
      <c r="AH261" s="157"/>
      <c r="AI261" s="150"/>
    </row>
    <row r="262" spans="1:35" x14ac:dyDescent="0.3">
      <c r="A262" s="167"/>
      <c r="B262" s="170"/>
      <c r="C262" s="173"/>
      <c r="D262" s="176"/>
      <c r="E262" s="88"/>
      <c r="F262" s="6"/>
      <c r="G262" s="88"/>
      <c r="H262" s="179"/>
      <c r="I262" s="7"/>
      <c r="J262" s="88"/>
      <c r="K262" s="8">
        <v>6</v>
      </c>
      <c r="L262" s="88"/>
      <c r="M262" s="9"/>
      <c r="N262" s="9"/>
      <c r="O262" s="131"/>
      <c r="P262" s="103"/>
      <c r="Q262" s="110"/>
      <c r="R262" s="94"/>
      <c r="S262" s="5"/>
      <c r="T262" s="5"/>
      <c r="U262" s="3"/>
      <c r="V262" s="182"/>
      <c r="W262" s="164"/>
      <c r="X262" s="121"/>
      <c r="Y262" s="15"/>
      <c r="Z262" s="123"/>
      <c r="AA262" s="114" t="e">
        <f t="shared" si="51"/>
        <v>#DIV/0!</v>
      </c>
      <c r="AB262" s="13" t="e">
        <f t="shared" si="52"/>
        <v>#DIV/0!</v>
      </c>
      <c r="AC262" s="12">
        <v>0.2</v>
      </c>
      <c r="AD262" s="12">
        <v>0.8</v>
      </c>
      <c r="AE262" s="13" t="e">
        <f t="shared" si="53"/>
        <v>#DIV/0!</v>
      </c>
      <c r="AF262" s="13" t="e">
        <f t="shared" si="54"/>
        <v>#DIV/0!</v>
      </c>
      <c r="AG262" s="47" t="e">
        <f t="shared" si="55"/>
        <v>#DIV/0!</v>
      </c>
      <c r="AH262" s="157"/>
      <c r="AI262" s="150"/>
    </row>
    <row r="263" spans="1:35" ht="15" thickBot="1" x14ac:dyDescent="0.35">
      <c r="A263" s="168"/>
      <c r="B263" s="171"/>
      <c r="C263" s="174"/>
      <c r="D263" s="177"/>
      <c r="E263" s="89"/>
      <c r="F263" s="36"/>
      <c r="G263" s="89"/>
      <c r="H263" s="180"/>
      <c r="I263" s="37"/>
      <c r="J263" s="89"/>
      <c r="K263" s="38">
        <v>7</v>
      </c>
      <c r="L263" s="89"/>
      <c r="M263" s="39"/>
      <c r="N263" s="39"/>
      <c r="O263" s="132"/>
      <c r="P263" s="103"/>
      <c r="Q263" s="111"/>
      <c r="R263" s="95"/>
      <c r="S263" s="40"/>
      <c r="T263" s="40"/>
      <c r="U263" s="41"/>
      <c r="V263" s="183"/>
      <c r="W263" s="165"/>
      <c r="X263" s="124"/>
      <c r="Y263" s="42"/>
      <c r="Z263" s="125"/>
      <c r="AA263" s="115" t="e">
        <f t="shared" si="51"/>
        <v>#DIV/0!</v>
      </c>
      <c r="AB263" s="43" t="e">
        <f t="shared" si="52"/>
        <v>#DIV/0!</v>
      </c>
      <c r="AC263" s="44">
        <v>0.2</v>
      </c>
      <c r="AD263" s="44">
        <v>0.8</v>
      </c>
      <c r="AE263" s="43" t="e">
        <f t="shared" si="53"/>
        <v>#DIV/0!</v>
      </c>
      <c r="AF263" s="43" t="e">
        <f t="shared" si="54"/>
        <v>#DIV/0!</v>
      </c>
      <c r="AG263" s="48" t="e">
        <f t="shared" si="55"/>
        <v>#DIV/0!</v>
      </c>
      <c r="AH263" s="158"/>
      <c r="AI263" s="151"/>
    </row>
    <row r="264" spans="1:35" x14ac:dyDescent="0.3">
      <c r="A264" s="166">
        <v>41</v>
      </c>
      <c r="B264" s="169"/>
      <c r="C264" s="172"/>
      <c r="D264" s="175"/>
      <c r="E264" s="87"/>
      <c r="F264" s="18"/>
      <c r="G264" s="87"/>
      <c r="H264" s="178">
        <f>SUM(I264:I270)</f>
        <v>0</v>
      </c>
      <c r="I264" s="19"/>
      <c r="J264" s="87"/>
      <c r="K264" s="20">
        <v>1</v>
      </c>
      <c r="L264" s="87"/>
      <c r="M264" s="21"/>
      <c r="N264" s="21"/>
      <c r="O264" s="133"/>
      <c r="P264" s="103"/>
      <c r="Q264" s="109"/>
      <c r="R264" s="96"/>
      <c r="S264" s="22"/>
      <c r="T264" s="22"/>
      <c r="U264" s="23"/>
      <c r="V264" s="181"/>
      <c r="W264" s="163"/>
      <c r="X264" s="126"/>
      <c r="Y264" s="24"/>
      <c r="Z264" s="127"/>
      <c r="AA264" s="116" t="e">
        <f t="shared" si="51"/>
        <v>#DIV/0!</v>
      </c>
      <c r="AB264" s="25" t="e">
        <f t="shared" si="52"/>
        <v>#DIV/0!</v>
      </c>
      <c r="AC264" s="26">
        <v>0.2</v>
      </c>
      <c r="AD264" s="26">
        <v>0.8</v>
      </c>
      <c r="AE264" s="25" t="e">
        <f t="shared" si="53"/>
        <v>#DIV/0!</v>
      </c>
      <c r="AF264" s="25" t="e">
        <f t="shared" si="54"/>
        <v>#DIV/0!</v>
      </c>
      <c r="AG264" s="49" t="e">
        <f t="shared" si="55"/>
        <v>#DIV/0!</v>
      </c>
      <c r="AH264" s="157" t="e">
        <f t="shared" ref="AH264" si="59">AVERAGEIF(AG264:AG270,"&lt;&gt;#¡DIV/0!")</f>
        <v>#DIV/0!</v>
      </c>
      <c r="AI264" s="150" t="e">
        <f>+C264*AH264</f>
        <v>#DIV/0!</v>
      </c>
    </row>
    <row r="265" spans="1:35" x14ac:dyDescent="0.3">
      <c r="A265" s="167"/>
      <c r="B265" s="170"/>
      <c r="C265" s="173"/>
      <c r="D265" s="176"/>
      <c r="E265" s="88"/>
      <c r="F265" s="6"/>
      <c r="G265" s="88"/>
      <c r="H265" s="179"/>
      <c r="I265" s="7"/>
      <c r="J265" s="88"/>
      <c r="K265" s="8">
        <v>2</v>
      </c>
      <c r="L265" s="88"/>
      <c r="M265" s="9"/>
      <c r="N265" s="9"/>
      <c r="O265" s="131"/>
      <c r="P265" s="103"/>
      <c r="Q265" s="110"/>
      <c r="R265" s="94"/>
      <c r="S265" s="5"/>
      <c r="T265" s="5"/>
      <c r="U265" s="3"/>
      <c r="V265" s="182"/>
      <c r="W265" s="164"/>
      <c r="X265" s="121"/>
      <c r="Y265" s="15"/>
      <c r="Z265" s="122"/>
      <c r="AA265" s="114" t="e">
        <f t="shared" si="51"/>
        <v>#DIV/0!</v>
      </c>
      <c r="AB265" s="13" t="e">
        <f t="shared" si="52"/>
        <v>#DIV/0!</v>
      </c>
      <c r="AC265" s="12">
        <v>0.2</v>
      </c>
      <c r="AD265" s="12">
        <v>0.8</v>
      </c>
      <c r="AE265" s="13" t="e">
        <f t="shared" si="53"/>
        <v>#DIV/0!</v>
      </c>
      <c r="AF265" s="13" t="e">
        <f t="shared" si="54"/>
        <v>#DIV/0!</v>
      </c>
      <c r="AG265" s="47" t="e">
        <f t="shared" si="55"/>
        <v>#DIV/0!</v>
      </c>
      <c r="AH265" s="157"/>
      <c r="AI265" s="150"/>
    </row>
    <row r="266" spans="1:35" x14ac:dyDescent="0.3">
      <c r="A266" s="167"/>
      <c r="B266" s="170"/>
      <c r="C266" s="173"/>
      <c r="D266" s="176"/>
      <c r="E266" s="88"/>
      <c r="F266" s="6"/>
      <c r="G266" s="88"/>
      <c r="H266" s="179"/>
      <c r="I266" s="7"/>
      <c r="J266" s="88"/>
      <c r="K266" s="8">
        <v>3</v>
      </c>
      <c r="L266" s="88"/>
      <c r="M266" s="9"/>
      <c r="N266" s="9"/>
      <c r="O266" s="131"/>
      <c r="P266" s="103"/>
      <c r="Q266" s="110"/>
      <c r="R266" s="94"/>
      <c r="S266" s="5"/>
      <c r="T266" s="5"/>
      <c r="U266" s="3"/>
      <c r="V266" s="182"/>
      <c r="W266" s="164"/>
      <c r="X266" s="121"/>
      <c r="Y266" s="15"/>
      <c r="Z266" s="123"/>
      <c r="AA266" s="114" t="e">
        <f t="shared" si="51"/>
        <v>#DIV/0!</v>
      </c>
      <c r="AB266" s="13" t="e">
        <f t="shared" si="52"/>
        <v>#DIV/0!</v>
      </c>
      <c r="AC266" s="12">
        <v>0.2</v>
      </c>
      <c r="AD266" s="12">
        <v>0.8</v>
      </c>
      <c r="AE266" s="13" t="e">
        <f t="shared" si="53"/>
        <v>#DIV/0!</v>
      </c>
      <c r="AF266" s="13" t="e">
        <f t="shared" si="54"/>
        <v>#DIV/0!</v>
      </c>
      <c r="AG266" s="47" t="e">
        <f t="shared" si="55"/>
        <v>#DIV/0!</v>
      </c>
      <c r="AH266" s="157"/>
      <c r="AI266" s="150"/>
    </row>
    <row r="267" spans="1:35" x14ac:dyDescent="0.3">
      <c r="A267" s="167"/>
      <c r="B267" s="170"/>
      <c r="C267" s="173"/>
      <c r="D267" s="176"/>
      <c r="E267" s="88"/>
      <c r="F267" s="6"/>
      <c r="G267" s="88"/>
      <c r="H267" s="179"/>
      <c r="I267" s="7"/>
      <c r="J267" s="88"/>
      <c r="K267" s="8">
        <v>4</v>
      </c>
      <c r="L267" s="88"/>
      <c r="M267" s="9"/>
      <c r="N267" s="9"/>
      <c r="O267" s="131"/>
      <c r="P267" s="103"/>
      <c r="Q267" s="110"/>
      <c r="R267" s="94"/>
      <c r="S267" s="5"/>
      <c r="T267" s="5"/>
      <c r="U267" s="3"/>
      <c r="V267" s="182"/>
      <c r="W267" s="164"/>
      <c r="X267" s="121"/>
      <c r="Y267" s="15"/>
      <c r="Z267" s="123"/>
      <c r="AA267" s="114" t="e">
        <f t="shared" si="51"/>
        <v>#DIV/0!</v>
      </c>
      <c r="AB267" s="13" t="e">
        <f t="shared" si="52"/>
        <v>#DIV/0!</v>
      </c>
      <c r="AC267" s="12">
        <v>0.2</v>
      </c>
      <c r="AD267" s="12">
        <v>0.8</v>
      </c>
      <c r="AE267" s="13" t="e">
        <f t="shared" si="53"/>
        <v>#DIV/0!</v>
      </c>
      <c r="AF267" s="13" t="e">
        <f t="shared" si="54"/>
        <v>#DIV/0!</v>
      </c>
      <c r="AG267" s="47" t="e">
        <f t="shared" si="55"/>
        <v>#DIV/0!</v>
      </c>
      <c r="AH267" s="157"/>
      <c r="AI267" s="150"/>
    </row>
    <row r="268" spans="1:35" x14ac:dyDescent="0.3">
      <c r="A268" s="167"/>
      <c r="B268" s="170"/>
      <c r="C268" s="173"/>
      <c r="D268" s="176"/>
      <c r="E268" s="88"/>
      <c r="F268" s="6"/>
      <c r="G268" s="88"/>
      <c r="H268" s="179"/>
      <c r="I268" s="7"/>
      <c r="J268" s="88"/>
      <c r="K268" s="8">
        <v>5</v>
      </c>
      <c r="L268" s="88"/>
      <c r="M268" s="9"/>
      <c r="N268" s="9"/>
      <c r="O268" s="131"/>
      <c r="P268" s="103"/>
      <c r="Q268" s="110"/>
      <c r="R268" s="94"/>
      <c r="S268" s="5"/>
      <c r="T268" s="5"/>
      <c r="U268" s="3"/>
      <c r="V268" s="182"/>
      <c r="W268" s="164"/>
      <c r="X268" s="121"/>
      <c r="Y268" s="15"/>
      <c r="Z268" s="123"/>
      <c r="AA268" s="114" t="e">
        <f t="shared" si="51"/>
        <v>#DIV/0!</v>
      </c>
      <c r="AB268" s="13" t="e">
        <f t="shared" si="52"/>
        <v>#DIV/0!</v>
      </c>
      <c r="AC268" s="12">
        <v>0.2</v>
      </c>
      <c r="AD268" s="12">
        <v>0.8</v>
      </c>
      <c r="AE268" s="13" t="e">
        <f t="shared" si="53"/>
        <v>#DIV/0!</v>
      </c>
      <c r="AF268" s="13" t="e">
        <f t="shared" si="54"/>
        <v>#DIV/0!</v>
      </c>
      <c r="AG268" s="47" t="e">
        <f t="shared" si="55"/>
        <v>#DIV/0!</v>
      </c>
      <c r="AH268" s="157"/>
      <c r="AI268" s="150"/>
    </row>
    <row r="269" spans="1:35" x14ac:dyDescent="0.3">
      <c r="A269" s="167"/>
      <c r="B269" s="170"/>
      <c r="C269" s="173"/>
      <c r="D269" s="176"/>
      <c r="E269" s="88"/>
      <c r="F269" s="6"/>
      <c r="G269" s="88"/>
      <c r="H269" s="179"/>
      <c r="I269" s="7"/>
      <c r="J269" s="88"/>
      <c r="K269" s="8">
        <v>6</v>
      </c>
      <c r="L269" s="88"/>
      <c r="M269" s="9"/>
      <c r="N269" s="9"/>
      <c r="O269" s="131"/>
      <c r="P269" s="103"/>
      <c r="Q269" s="110"/>
      <c r="R269" s="94"/>
      <c r="S269" s="5"/>
      <c r="T269" s="5"/>
      <c r="U269" s="3"/>
      <c r="V269" s="182"/>
      <c r="W269" s="164"/>
      <c r="X269" s="121"/>
      <c r="Y269" s="15"/>
      <c r="Z269" s="123"/>
      <c r="AA269" s="114" t="e">
        <f t="shared" si="51"/>
        <v>#DIV/0!</v>
      </c>
      <c r="AB269" s="13" t="e">
        <f t="shared" si="52"/>
        <v>#DIV/0!</v>
      </c>
      <c r="AC269" s="12">
        <v>0.2</v>
      </c>
      <c r="AD269" s="12">
        <v>0.8</v>
      </c>
      <c r="AE269" s="13" t="e">
        <f t="shared" si="53"/>
        <v>#DIV/0!</v>
      </c>
      <c r="AF269" s="13" t="e">
        <f t="shared" si="54"/>
        <v>#DIV/0!</v>
      </c>
      <c r="AG269" s="47" t="e">
        <f t="shared" si="55"/>
        <v>#DIV/0!</v>
      </c>
      <c r="AH269" s="157"/>
      <c r="AI269" s="150"/>
    </row>
    <row r="270" spans="1:35" ht="15" thickBot="1" x14ac:dyDescent="0.35">
      <c r="A270" s="168"/>
      <c r="B270" s="171"/>
      <c r="C270" s="174"/>
      <c r="D270" s="177"/>
      <c r="E270" s="89"/>
      <c r="F270" s="36"/>
      <c r="G270" s="89"/>
      <c r="H270" s="180"/>
      <c r="I270" s="37"/>
      <c r="J270" s="89"/>
      <c r="K270" s="38">
        <v>7</v>
      </c>
      <c r="L270" s="89"/>
      <c r="M270" s="39"/>
      <c r="N270" s="39"/>
      <c r="O270" s="132"/>
      <c r="P270" s="103"/>
      <c r="Q270" s="111"/>
      <c r="R270" s="95"/>
      <c r="S270" s="40"/>
      <c r="T270" s="40"/>
      <c r="U270" s="41"/>
      <c r="V270" s="183"/>
      <c r="W270" s="165"/>
      <c r="X270" s="124"/>
      <c r="Y270" s="42"/>
      <c r="Z270" s="125"/>
      <c r="AA270" s="115" t="e">
        <f t="shared" si="51"/>
        <v>#DIV/0!</v>
      </c>
      <c r="AB270" s="43" t="e">
        <f t="shared" si="52"/>
        <v>#DIV/0!</v>
      </c>
      <c r="AC270" s="44">
        <v>0.2</v>
      </c>
      <c r="AD270" s="44">
        <v>0.8</v>
      </c>
      <c r="AE270" s="43" t="e">
        <f t="shared" si="53"/>
        <v>#DIV/0!</v>
      </c>
      <c r="AF270" s="43" t="e">
        <f t="shared" si="54"/>
        <v>#DIV/0!</v>
      </c>
      <c r="AG270" s="48" t="e">
        <f t="shared" si="55"/>
        <v>#DIV/0!</v>
      </c>
      <c r="AH270" s="158"/>
      <c r="AI270" s="151"/>
    </row>
    <row r="271" spans="1:35" x14ac:dyDescent="0.3">
      <c r="A271" s="166">
        <v>42</v>
      </c>
      <c r="B271" s="169"/>
      <c r="C271" s="172"/>
      <c r="D271" s="175"/>
      <c r="E271" s="87"/>
      <c r="F271" s="18"/>
      <c r="G271" s="87"/>
      <c r="H271" s="178">
        <f>SUM(I271:I277)</f>
        <v>0</v>
      </c>
      <c r="I271" s="19"/>
      <c r="J271" s="87"/>
      <c r="K271" s="20">
        <v>1</v>
      </c>
      <c r="L271" s="87"/>
      <c r="M271" s="21"/>
      <c r="N271" s="21"/>
      <c r="O271" s="133"/>
      <c r="P271" s="103"/>
      <c r="Q271" s="109"/>
      <c r="R271" s="96"/>
      <c r="S271" s="22"/>
      <c r="T271" s="22"/>
      <c r="U271" s="23"/>
      <c r="V271" s="181"/>
      <c r="W271" s="163"/>
      <c r="X271" s="126"/>
      <c r="Y271" s="24"/>
      <c r="Z271" s="127"/>
      <c r="AA271" s="116" t="e">
        <f t="shared" si="51"/>
        <v>#DIV/0!</v>
      </c>
      <c r="AB271" s="25" t="e">
        <f t="shared" si="52"/>
        <v>#DIV/0!</v>
      </c>
      <c r="AC271" s="26">
        <v>0.2</v>
      </c>
      <c r="AD271" s="26">
        <v>0.8</v>
      </c>
      <c r="AE271" s="25" t="e">
        <f t="shared" si="53"/>
        <v>#DIV/0!</v>
      </c>
      <c r="AF271" s="25" t="e">
        <f t="shared" si="54"/>
        <v>#DIV/0!</v>
      </c>
      <c r="AG271" s="49" t="e">
        <f t="shared" si="55"/>
        <v>#DIV/0!</v>
      </c>
      <c r="AH271" s="157" t="e">
        <f t="shared" ref="AH271" si="60">AVERAGEIF(AG271:AG277,"&lt;&gt;#¡DIV/0!")</f>
        <v>#DIV/0!</v>
      </c>
      <c r="AI271" s="150" t="e">
        <f>+C271*AH271</f>
        <v>#DIV/0!</v>
      </c>
    </row>
    <row r="272" spans="1:35" x14ac:dyDescent="0.3">
      <c r="A272" s="167"/>
      <c r="B272" s="170"/>
      <c r="C272" s="173"/>
      <c r="D272" s="176"/>
      <c r="E272" s="88"/>
      <c r="F272" s="6"/>
      <c r="G272" s="88"/>
      <c r="H272" s="179"/>
      <c r="I272" s="7"/>
      <c r="J272" s="88"/>
      <c r="K272" s="8">
        <v>2</v>
      </c>
      <c r="L272" s="88"/>
      <c r="M272" s="9"/>
      <c r="N272" s="9"/>
      <c r="O272" s="131"/>
      <c r="P272" s="103"/>
      <c r="Q272" s="110"/>
      <c r="R272" s="94"/>
      <c r="S272" s="5"/>
      <c r="T272" s="5"/>
      <c r="U272" s="3"/>
      <c r="V272" s="182"/>
      <c r="W272" s="164"/>
      <c r="X272" s="121"/>
      <c r="Y272" s="15"/>
      <c r="Z272" s="122"/>
      <c r="AA272" s="114" t="e">
        <f t="shared" si="51"/>
        <v>#DIV/0!</v>
      </c>
      <c r="AB272" s="13" t="e">
        <f t="shared" si="52"/>
        <v>#DIV/0!</v>
      </c>
      <c r="AC272" s="12">
        <v>0.2</v>
      </c>
      <c r="AD272" s="12">
        <v>0.8</v>
      </c>
      <c r="AE272" s="13" t="e">
        <f t="shared" si="53"/>
        <v>#DIV/0!</v>
      </c>
      <c r="AF272" s="13" t="e">
        <f t="shared" si="54"/>
        <v>#DIV/0!</v>
      </c>
      <c r="AG272" s="47" t="e">
        <f t="shared" si="55"/>
        <v>#DIV/0!</v>
      </c>
      <c r="AH272" s="157"/>
      <c r="AI272" s="150"/>
    </row>
    <row r="273" spans="1:35" x14ac:dyDescent="0.3">
      <c r="A273" s="167"/>
      <c r="B273" s="170"/>
      <c r="C273" s="173"/>
      <c r="D273" s="176"/>
      <c r="E273" s="88"/>
      <c r="F273" s="6"/>
      <c r="G273" s="88"/>
      <c r="H273" s="179"/>
      <c r="I273" s="7"/>
      <c r="J273" s="88"/>
      <c r="K273" s="8">
        <v>3</v>
      </c>
      <c r="L273" s="88"/>
      <c r="M273" s="9"/>
      <c r="N273" s="9"/>
      <c r="O273" s="131"/>
      <c r="P273" s="103"/>
      <c r="Q273" s="110"/>
      <c r="R273" s="94"/>
      <c r="S273" s="5"/>
      <c r="T273" s="5"/>
      <c r="U273" s="3"/>
      <c r="V273" s="182"/>
      <c r="W273" s="164"/>
      <c r="X273" s="121"/>
      <c r="Y273" s="15"/>
      <c r="Z273" s="123"/>
      <c r="AA273" s="114" t="e">
        <f t="shared" si="51"/>
        <v>#DIV/0!</v>
      </c>
      <c r="AB273" s="13" t="e">
        <f t="shared" si="52"/>
        <v>#DIV/0!</v>
      </c>
      <c r="AC273" s="12">
        <v>0.2</v>
      </c>
      <c r="AD273" s="12">
        <v>0.8</v>
      </c>
      <c r="AE273" s="13" t="e">
        <f t="shared" si="53"/>
        <v>#DIV/0!</v>
      </c>
      <c r="AF273" s="13" t="e">
        <f t="shared" si="54"/>
        <v>#DIV/0!</v>
      </c>
      <c r="AG273" s="47" t="e">
        <f t="shared" si="55"/>
        <v>#DIV/0!</v>
      </c>
      <c r="AH273" s="157"/>
      <c r="AI273" s="150"/>
    </row>
    <row r="274" spans="1:35" x14ac:dyDescent="0.3">
      <c r="A274" s="167"/>
      <c r="B274" s="170"/>
      <c r="C274" s="173"/>
      <c r="D274" s="176"/>
      <c r="E274" s="88"/>
      <c r="F274" s="6"/>
      <c r="G274" s="88"/>
      <c r="H274" s="179"/>
      <c r="I274" s="7"/>
      <c r="J274" s="88"/>
      <c r="K274" s="8">
        <v>4</v>
      </c>
      <c r="L274" s="88"/>
      <c r="M274" s="9"/>
      <c r="N274" s="9"/>
      <c r="O274" s="131"/>
      <c r="P274" s="103"/>
      <c r="Q274" s="110"/>
      <c r="R274" s="94"/>
      <c r="S274" s="5"/>
      <c r="T274" s="5"/>
      <c r="U274" s="3"/>
      <c r="V274" s="182"/>
      <c r="W274" s="164"/>
      <c r="X274" s="121"/>
      <c r="Y274" s="15"/>
      <c r="Z274" s="123"/>
      <c r="AA274" s="114" t="e">
        <f t="shared" si="51"/>
        <v>#DIV/0!</v>
      </c>
      <c r="AB274" s="13" t="e">
        <f t="shared" si="52"/>
        <v>#DIV/0!</v>
      </c>
      <c r="AC274" s="12">
        <v>0.2</v>
      </c>
      <c r="AD274" s="12">
        <v>0.8</v>
      </c>
      <c r="AE274" s="13" t="e">
        <f t="shared" si="53"/>
        <v>#DIV/0!</v>
      </c>
      <c r="AF274" s="13" t="e">
        <f t="shared" si="54"/>
        <v>#DIV/0!</v>
      </c>
      <c r="AG274" s="47" t="e">
        <f t="shared" si="55"/>
        <v>#DIV/0!</v>
      </c>
      <c r="AH274" s="157"/>
      <c r="AI274" s="150"/>
    </row>
    <row r="275" spans="1:35" x14ac:dyDescent="0.3">
      <c r="A275" s="167"/>
      <c r="B275" s="170"/>
      <c r="C275" s="173"/>
      <c r="D275" s="176"/>
      <c r="E275" s="88"/>
      <c r="F275" s="6"/>
      <c r="G275" s="88"/>
      <c r="H275" s="179"/>
      <c r="I275" s="7"/>
      <c r="J275" s="88"/>
      <c r="K275" s="8">
        <v>5</v>
      </c>
      <c r="L275" s="88"/>
      <c r="M275" s="9"/>
      <c r="N275" s="9"/>
      <c r="O275" s="131"/>
      <c r="P275" s="103"/>
      <c r="Q275" s="110"/>
      <c r="R275" s="94"/>
      <c r="S275" s="5"/>
      <c r="T275" s="5"/>
      <c r="U275" s="3"/>
      <c r="V275" s="182"/>
      <c r="W275" s="164"/>
      <c r="X275" s="121"/>
      <c r="Y275" s="15"/>
      <c r="Z275" s="123"/>
      <c r="AA275" s="114" t="e">
        <f t="shared" si="51"/>
        <v>#DIV/0!</v>
      </c>
      <c r="AB275" s="13" t="e">
        <f t="shared" si="52"/>
        <v>#DIV/0!</v>
      </c>
      <c r="AC275" s="12">
        <v>0.2</v>
      </c>
      <c r="AD275" s="12">
        <v>0.8</v>
      </c>
      <c r="AE275" s="13" t="e">
        <f t="shared" si="53"/>
        <v>#DIV/0!</v>
      </c>
      <c r="AF275" s="13" t="e">
        <f t="shared" si="54"/>
        <v>#DIV/0!</v>
      </c>
      <c r="AG275" s="47" t="e">
        <f t="shared" si="55"/>
        <v>#DIV/0!</v>
      </c>
      <c r="AH275" s="157"/>
      <c r="AI275" s="150"/>
    </row>
    <row r="276" spans="1:35" x14ac:dyDescent="0.3">
      <c r="A276" s="167"/>
      <c r="B276" s="170"/>
      <c r="C276" s="173"/>
      <c r="D276" s="176"/>
      <c r="E276" s="88"/>
      <c r="F276" s="6"/>
      <c r="G276" s="88"/>
      <c r="H276" s="179"/>
      <c r="I276" s="7"/>
      <c r="J276" s="88"/>
      <c r="K276" s="8">
        <v>6</v>
      </c>
      <c r="L276" s="88"/>
      <c r="M276" s="9"/>
      <c r="N276" s="9"/>
      <c r="O276" s="131"/>
      <c r="P276" s="103"/>
      <c r="Q276" s="110"/>
      <c r="R276" s="94"/>
      <c r="S276" s="5"/>
      <c r="T276" s="5"/>
      <c r="U276" s="3"/>
      <c r="V276" s="182"/>
      <c r="W276" s="164"/>
      <c r="X276" s="121"/>
      <c r="Y276" s="15"/>
      <c r="Z276" s="123"/>
      <c r="AA276" s="114" t="e">
        <f t="shared" si="51"/>
        <v>#DIV/0!</v>
      </c>
      <c r="AB276" s="13" t="e">
        <f t="shared" si="52"/>
        <v>#DIV/0!</v>
      </c>
      <c r="AC276" s="12">
        <v>0.2</v>
      </c>
      <c r="AD276" s="12">
        <v>0.8</v>
      </c>
      <c r="AE276" s="13" t="e">
        <f t="shared" si="53"/>
        <v>#DIV/0!</v>
      </c>
      <c r="AF276" s="13" t="e">
        <f t="shared" si="54"/>
        <v>#DIV/0!</v>
      </c>
      <c r="AG276" s="47" t="e">
        <f t="shared" si="55"/>
        <v>#DIV/0!</v>
      </c>
      <c r="AH276" s="157"/>
      <c r="AI276" s="150"/>
    </row>
    <row r="277" spans="1:35" ht="15" thickBot="1" x14ac:dyDescent="0.35">
      <c r="A277" s="168"/>
      <c r="B277" s="171"/>
      <c r="C277" s="174"/>
      <c r="D277" s="177"/>
      <c r="E277" s="89"/>
      <c r="F277" s="36"/>
      <c r="G277" s="89"/>
      <c r="H277" s="180"/>
      <c r="I277" s="37"/>
      <c r="J277" s="89"/>
      <c r="K277" s="38">
        <v>7</v>
      </c>
      <c r="L277" s="89"/>
      <c r="M277" s="39"/>
      <c r="N277" s="39"/>
      <c r="O277" s="132"/>
      <c r="P277" s="103"/>
      <c r="Q277" s="111"/>
      <c r="R277" s="95"/>
      <c r="S277" s="40"/>
      <c r="T277" s="40"/>
      <c r="U277" s="41"/>
      <c r="V277" s="183"/>
      <c r="W277" s="165"/>
      <c r="X277" s="124"/>
      <c r="Y277" s="42"/>
      <c r="Z277" s="125"/>
      <c r="AA277" s="115" t="e">
        <f t="shared" si="51"/>
        <v>#DIV/0!</v>
      </c>
      <c r="AB277" s="43" t="e">
        <f t="shared" si="52"/>
        <v>#DIV/0!</v>
      </c>
      <c r="AC277" s="44">
        <v>0.2</v>
      </c>
      <c r="AD277" s="44">
        <v>0.8</v>
      </c>
      <c r="AE277" s="43" t="e">
        <f t="shared" si="53"/>
        <v>#DIV/0!</v>
      </c>
      <c r="AF277" s="43" t="e">
        <f t="shared" si="54"/>
        <v>#DIV/0!</v>
      </c>
      <c r="AG277" s="48" t="e">
        <f t="shared" si="55"/>
        <v>#DIV/0!</v>
      </c>
      <c r="AH277" s="158"/>
      <c r="AI277" s="151"/>
    </row>
    <row r="278" spans="1:35" x14ac:dyDescent="0.3">
      <c r="A278" s="166">
        <v>43</v>
      </c>
      <c r="B278" s="169"/>
      <c r="C278" s="172"/>
      <c r="D278" s="175"/>
      <c r="E278" s="87"/>
      <c r="F278" s="18"/>
      <c r="G278" s="87"/>
      <c r="H278" s="178">
        <f>SUM(I278:I284)</f>
        <v>0</v>
      </c>
      <c r="I278" s="19"/>
      <c r="J278" s="87"/>
      <c r="K278" s="20">
        <v>1</v>
      </c>
      <c r="L278" s="87"/>
      <c r="M278" s="21"/>
      <c r="N278" s="21"/>
      <c r="O278" s="133"/>
      <c r="P278" s="103"/>
      <c r="Q278" s="109"/>
      <c r="R278" s="96"/>
      <c r="S278" s="22"/>
      <c r="T278" s="22"/>
      <c r="U278" s="23"/>
      <c r="V278" s="181"/>
      <c r="W278" s="163"/>
      <c r="X278" s="126"/>
      <c r="Y278" s="24"/>
      <c r="Z278" s="127"/>
      <c r="AA278" s="116" t="e">
        <f t="shared" si="51"/>
        <v>#DIV/0!</v>
      </c>
      <c r="AB278" s="25" t="e">
        <f t="shared" si="52"/>
        <v>#DIV/0!</v>
      </c>
      <c r="AC278" s="26">
        <v>0.2</v>
      </c>
      <c r="AD278" s="26">
        <v>0.8</v>
      </c>
      <c r="AE278" s="25" t="e">
        <f t="shared" si="53"/>
        <v>#DIV/0!</v>
      </c>
      <c r="AF278" s="25" t="e">
        <f t="shared" si="54"/>
        <v>#DIV/0!</v>
      </c>
      <c r="AG278" s="49" t="e">
        <f t="shared" si="55"/>
        <v>#DIV/0!</v>
      </c>
      <c r="AH278" s="157" t="e">
        <f t="shared" ref="AH278" si="61">AVERAGEIF(AG278:AG284,"&lt;&gt;#¡DIV/0!")</f>
        <v>#DIV/0!</v>
      </c>
      <c r="AI278" s="150" t="e">
        <f>+C278*AH278</f>
        <v>#DIV/0!</v>
      </c>
    </row>
    <row r="279" spans="1:35" x14ac:dyDescent="0.3">
      <c r="A279" s="167"/>
      <c r="B279" s="170"/>
      <c r="C279" s="173"/>
      <c r="D279" s="176"/>
      <c r="E279" s="88"/>
      <c r="F279" s="6"/>
      <c r="G279" s="88"/>
      <c r="H279" s="179"/>
      <c r="I279" s="7"/>
      <c r="J279" s="88"/>
      <c r="K279" s="8">
        <v>2</v>
      </c>
      <c r="L279" s="88"/>
      <c r="M279" s="9"/>
      <c r="N279" s="9"/>
      <c r="O279" s="131"/>
      <c r="P279" s="103"/>
      <c r="Q279" s="110"/>
      <c r="R279" s="94"/>
      <c r="S279" s="5"/>
      <c r="T279" s="5"/>
      <c r="U279" s="3"/>
      <c r="V279" s="182"/>
      <c r="W279" s="164"/>
      <c r="X279" s="121"/>
      <c r="Y279" s="15"/>
      <c r="Z279" s="122"/>
      <c r="AA279" s="114" t="e">
        <f t="shared" si="51"/>
        <v>#DIV/0!</v>
      </c>
      <c r="AB279" s="13" t="e">
        <f t="shared" si="52"/>
        <v>#DIV/0!</v>
      </c>
      <c r="AC279" s="12">
        <v>0.2</v>
      </c>
      <c r="AD279" s="12">
        <v>0.8</v>
      </c>
      <c r="AE279" s="13" t="e">
        <f t="shared" si="53"/>
        <v>#DIV/0!</v>
      </c>
      <c r="AF279" s="13" t="e">
        <f t="shared" si="54"/>
        <v>#DIV/0!</v>
      </c>
      <c r="AG279" s="47" t="e">
        <f t="shared" si="55"/>
        <v>#DIV/0!</v>
      </c>
      <c r="AH279" s="157"/>
      <c r="AI279" s="150"/>
    </row>
    <row r="280" spans="1:35" x14ac:dyDescent="0.3">
      <c r="A280" s="167"/>
      <c r="B280" s="170"/>
      <c r="C280" s="173"/>
      <c r="D280" s="176"/>
      <c r="E280" s="88"/>
      <c r="F280" s="6"/>
      <c r="G280" s="88"/>
      <c r="H280" s="179"/>
      <c r="I280" s="7"/>
      <c r="J280" s="88"/>
      <c r="K280" s="8">
        <v>3</v>
      </c>
      <c r="L280" s="88"/>
      <c r="M280" s="9"/>
      <c r="N280" s="9"/>
      <c r="O280" s="131"/>
      <c r="P280" s="103"/>
      <c r="Q280" s="110"/>
      <c r="R280" s="94"/>
      <c r="S280" s="5"/>
      <c r="T280" s="5"/>
      <c r="U280" s="3"/>
      <c r="V280" s="182"/>
      <c r="W280" s="164"/>
      <c r="X280" s="121"/>
      <c r="Y280" s="15"/>
      <c r="Z280" s="123"/>
      <c r="AA280" s="114" t="e">
        <f t="shared" si="51"/>
        <v>#DIV/0!</v>
      </c>
      <c r="AB280" s="13" t="e">
        <f t="shared" si="52"/>
        <v>#DIV/0!</v>
      </c>
      <c r="AC280" s="12">
        <v>0.2</v>
      </c>
      <c r="AD280" s="12">
        <v>0.8</v>
      </c>
      <c r="AE280" s="13" t="e">
        <f t="shared" si="53"/>
        <v>#DIV/0!</v>
      </c>
      <c r="AF280" s="13" t="e">
        <f t="shared" si="54"/>
        <v>#DIV/0!</v>
      </c>
      <c r="AG280" s="47" t="e">
        <f t="shared" si="55"/>
        <v>#DIV/0!</v>
      </c>
      <c r="AH280" s="157"/>
      <c r="AI280" s="150"/>
    </row>
    <row r="281" spans="1:35" x14ac:dyDescent="0.3">
      <c r="A281" s="167"/>
      <c r="B281" s="170"/>
      <c r="C281" s="173"/>
      <c r="D281" s="176"/>
      <c r="E281" s="88"/>
      <c r="F281" s="6"/>
      <c r="G281" s="88"/>
      <c r="H281" s="179"/>
      <c r="I281" s="7"/>
      <c r="J281" s="88"/>
      <c r="K281" s="8">
        <v>4</v>
      </c>
      <c r="L281" s="88"/>
      <c r="M281" s="9"/>
      <c r="N281" s="9"/>
      <c r="O281" s="131"/>
      <c r="P281" s="103"/>
      <c r="Q281" s="110"/>
      <c r="R281" s="94"/>
      <c r="S281" s="5"/>
      <c r="T281" s="5"/>
      <c r="U281" s="3"/>
      <c r="V281" s="182"/>
      <c r="W281" s="164"/>
      <c r="X281" s="121"/>
      <c r="Y281" s="15"/>
      <c r="Z281" s="123"/>
      <c r="AA281" s="114" t="e">
        <f t="shared" si="51"/>
        <v>#DIV/0!</v>
      </c>
      <c r="AB281" s="13" t="e">
        <f t="shared" si="52"/>
        <v>#DIV/0!</v>
      </c>
      <c r="AC281" s="12">
        <v>0.2</v>
      </c>
      <c r="AD281" s="12">
        <v>0.8</v>
      </c>
      <c r="AE281" s="13" t="e">
        <f t="shared" si="53"/>
        <v>#DIV/0!</v>
      </c>
      <c r="AF281" s="13" t="e">
        <f t="shared" si="54"/>
        <v>#DIV/0!</v>
      </c>
      <c r="AG281" s="47" t="e">
        <f t="shared" si="55"/>
        <v>#DIV/0!</v>
      </c>
      <c r="AH281" s="157"/>
      <c r="AI281" s="150"/>
    </row>
    <row r="282" spans="1:35" x14ac:dyDescent="0.3">
      <c r="A282" s="167"/>
      <c r="B282" s="170"/>
      <c r="C282" s="173"/>
      <c r="D282" s="176"/>
      <c r="E282" s="88"/>
      <c r="F282" s="6"/>
      <c r="G282" s="88"/>
      <c r="H282" s="179"/>
      <c r="I282" s="7"/>
      <c r="J282" s="88"/>
      <c r="K282" s="8">
        <v>5</v>
      </c>
      <c r="L282" s="88"/>
      <c r="M282" s="9"/>
      <c r="N282" s="9"/>
      <c r="O282" s="131"/>
      <c r="P282" s="103"/>
      <c r="Q282" s="110"/>
      <c r="R282" s="94"/>
      <c r="S282" s="5"/>
      <c r="T282" s="5"/>
      <c r="U282" s="3"/>
      <c r="V282" s="182"/>
      <c r="W282" s="164"/>
      <c r="X282" s="121"/>
      <c r="Y282" s="15"/>
      <c r="Z282" s="123"/>
      <c r="AA282" s="114" t="e">
        <f t="shared" si="51"/>
        <v>#DIV/0!</v>
      </c>
      <c r="AB282" s="13" t="e">
        <f t="shared" si="52"/>
        <v>#DIV/0!</v>
      </c>
      <c r="AC282" s="12">
        <v>0.2</v>
      </c>
      <c r="AD282" s="12">
        <v>0.8</v>
      </c>
      <c r="AE282" s="13" t="e">
        <f t="shared" si="53"/>
        <v>#DIV/0!</v>
      </c>
      <c r="AF282" s="13" t="e">
        <f t="shared" si="54"/>
        <v>#DIV/0!</v>
      </c>
      <c r="AG282" s="47" t="e">
        <f t="shared" si="55"/>
        <v>#DIV/0!</v>
      </c>
      <c r="AH282" s="157"/>
      <c r="AI282" s="150"/>
    </row>
    <row r="283" spans="1:35" x14ac:dyDescent="0.3">
      <c r="A283" s="167"/>
      <c r="B283" s="170"/>
      <c r="C283" s="173"/>
      <c r="D283" s="176"/>
      <c r="E283" s="88"/>
      <c r="F283" s="6"/>
      <c r="G283" s="88"/>
      <c r="H283" s="179"/>
      <c r="I283" s="7"/>
      <c r="J283" s="88"/>
      <c r="K283" s="8">
        <v>6</v>
      </c>
      <c r="L283" s="88"/>
      <c r="M283" s="9"/>
      <c r="N283" s="9"/>
      <c r="O283" s="131"/>
      <c r="P283" s="103"/>
      <c r="Q283" s="110"/>
      <c r="R283" s="94"/>
      <c r="S283" s="5"/>
      <c r="T283" s="5"/>
      <c r="U283" s="3"/>
      <c r="V283" s="182"/>
      <c r="W283" s="164"/>
      <c r="X283" s="121"/>
      <c r="Y283" s="15"/>
      <c r="Z283" s="123"/>
      <c r="AA283" s="114" t="e">
        <f t="shared" si="51"/>
        <v>#DIV/0!</v>
      </c>
      <c r="AB283" s="13" t="e">
        <f t="shared" si="52"/>
        <v>#DIV/0!</v>
      </c>
      <c r="AC283" s="12">
        <v>0.2</v>
      </c>
      <c r="AD283" s="12">
        <v>0.8</v>
      </c>
      <c r="AE283" s="13" t="e">
        <f t="shared" si="53"/>
        <v>#DIV/0!</v>
      </c>
      <c r="AF283" s="13" t="e">
        <f t="shared" si="54"/>
        <v>#DIV/0!</v>
      </c>
      <c r="AG283" s="47" t="e">
        <f t="shared" si="55"/>
        <v>#DIV/0!</v>
      </c>
      <c r="AH283" s="157"/>
      <c r="AI283" s="150"/>
    </row>
    <row r="284" spans="1:35" ht="15" thickBot="1" x14ac:dyDescent="0.35">
      <c r="A284" s="168"/>
      <c r="B284" s="171"/>
      <c r="C284" s="174"/>
      <c r="D284" s="177"/>
      <c r="E284" s="89"/>
      <c r="F284" s="36"/>
      <c r="G284" s="89"/>
      <c r="H284" s="180"/>
      <c r="I284" s="37"/>
      <c r="J284" s="89"/>
      <c r="K284" s="38">
        <v>7</v>
      </c>
      <c r="L284" s="89"/>
      <c r="M284" s="39"/>
      <c r="N284" s="39"/>
      <c r="O284" s="132"/>
      <c r="P284" s="103"/>
      <c r="Q284" s="111"/>
      <c r="R284" s="95"/>
      <c r="S284" s="40"/>
      <c r="T284" s="40"/>
      <c r="U284" s="41"/>
      <c r="V284" s="183"/>
      <c r="W284" s="165"/>
      <c r="X284" s="124"/>
      <c r="Y284" s="42"/>
      <c r="Z284" s="125"/>
      <c r="AA284" s="115" t="e">
        <f t="shared" si="51"/>
        <v>#DIV/0!</v>
      </c>
      <c r="AB284" s="43" t="e">
        <f t="shared" si="52"/>
        <v>#DIV/0!</v>
      </c>
      <c r="AC284" s="44">
        <v>0.2</v>
      </c>
      <c r="AD284" s="44">
        <v>0.8</v>
      </c>
      <c r="AE284" s="43" t="e">
        <f t="shared" si="53"/>
        <v>#DIV/0!</v>
      </c>
      <c r="AF284" s="43" t="e">
        <f t="shared" si="54"/>
        <v>#DIV/0!</v>
      </c>
      <c r="AG284" s="48" t="e">
        <f t="shared" si="55"/>
        <v>#DIV/0!</v>
      </c>
      <c r="AH284" s="158"/>
      <c r="AI284" s="151"/>
    </row>
    <row r="285" spans="1:35" x14ac:dyDescent="0.3">
      <c r="A285" s="166">
        <v>44</v>
      </c>
      <c r="B285" s="169"/>
      <c r="C285" s="172"/>
      <c r="D285" s="175"/>
      <c r="E285" s="87"/>
      <c r="F285" s="18"/>
      <c r="G285" s="87"/>
      <c r="H285" s="178">
        <f>SUM(I285:I291)</f>
        <v>0</v>
      </c>
      <c r="I285" s="19"/>
      <c r="J285" s="87"/>
      <c r="K285" s="20">
        <v>1</v>
      </c>
      <c r="L285" s="87"/>
      <c r="M285" s="21"/>
      <c r="N285" s="21"/>
      <c r="O285" s="133"/>
      <c r="P285" s="103"/>
      <c r="Q285" s="109"/>
      <c r="R285" s="96"/>
      <c r="S285" s="22"/>
      <c r="T285" s="22"/>
      <c r="U285" s="23"/>
      <c r="V285" s="181"/>
      <c r="W285" s="163"/>
      <c r="X285" s="126"/>
      <c r="Y285" s="24"/>
      <c r="Z285" s="127"/>
      <c r="AA285" s="116" t="e">
        <f t="shared" si="51"/>
        <v>#DIV/0!</v>
      </c>
      <c r="AB285" s="25" t="e">
        <f t="shared" si="52"/>
        <v>#DIV/0!</v>
      </c>
      <c r="AC285" s="26">
        <v>0.2</v>
      </c>
      <c r="AD285" s="26">
        <v>0.8</v>
      </c>
      <c r="AE285" s="25" t="e">
        <f t="shared" si="53"/>
        <v>#DIV/0!</v>
      </c>
      <c r="AF285" s="25" t="e">
        <f t="shared" si="54"/>
        <v>#DIV/0!</v>
      </c>
      <c r="AG285" s="49" t="e">
        <f t="shared" si="55"/>
        <v>#DIV/0!</v>
      </c>
      <c r="AH285" s="157" t="e">
        <f t="shared" ref="AH285" si="62">AVERAGEIF(AG285:AG291,"&lt;&gt;#¡DIV/0!")</f>
        <v>#DIV/0!</v>
      </c>
      <c r="AI285" s="150" t="e">
        <f>+C285*AH285</f>
        <v>#DIV/0!</v>
      </c>
    </row>
    <row r="286" spans="1:35" x14ac:dyDescent="0.3">
      <c r="A286" s="167"/>
      <c r="B286" s="170"/>
      <c r="C286" s="173"/>
      <c r="D286" s="176"/>
      <c r="E286" s="88"/>
      <c r="F286" s="6"/>
      <c r="G286" s="88"/>
      <c r="H286" s="179"/>
      <c r="I286" s="7"/>
      <c r="J286" s="88"/>
      <c r="K286" s="8">
        <v>2</v>
      </c>
      <c r="L286" s="88"/>
      <c r="M286" s="9"/>
      <c r="N286" s="9"/>
      <c r="O286" s="131"/>
      <c r="P286" s="103"/>
      <c r="Q286" s="110"/>
      <c r="R286" s="94"/>
      <c r="S286" s="5"/>
      <c r="T286" s="5"/>
      <c r="U286" s="3"/>
      <c r="V286" s="182"/>
      <c r="W286" s="164"/>
      <c r="X286" s="121"/>
      <c r="Y286" s="15"/>
      <c r="Z286" s="122"/>
      <c r="AA286" s="114" t="e">
        <f t="shared" si="51"/>
        <v>#DIV/0!</v>
      </c>
      <c r="AB286" s="13" t="e">
        <f t="shared" si="52"/>
        <v>#DIV/0!</v>
      </c>
      <c r="AC286" s="12">
        <v>0.2</v>
      </c>
      <c r="AD286" s="12">
        <v>0.8</v>
      </c>
      <c r="AE286" s="13" t="e">
        <f t="shared" si="53"/>
        <v>#DIV/0!</v>
      </c>
      <c r="AF286" s="13" t="e">
        <f t="shared" si="54"/>
        <v>#DIV/0!</v>
      </c>
      <c r="AG286" s="47" t="e">
        <f t="shared" si="55"/>
        <v>#DIV/0!</v>
      </c>
      <c r="AH286" s="157"/>
      <c r="AI286" s="150"/>
    </row>
    <row r="287" spans="1:35" x14ac:dyDescent="0.3">
      <c r="A287" s="167"/>
      <c r="B287" s="170"/>
      <c r="C287" s="173"/>
      <c r="D287" s="176"/>
      <c r="E287" s="88"/>
      <c r="F287" s="6"/>
      <c r="G287" s="88"/>
      <c r="H287" s="179"/>
      <c r="I287" s="7"/>
      <c r="J287" s="88"/>
      <c r="K287" s="8">
        <v>3</v>
      </c>
      <c r="L287" s="88"/>
      <c r="M287" s="9"/>
      <c r="N287" s="9"/>
      <c r="O287" s="131"/>
      <c r="P287" s="103"/>
      <c r="Q287" s="110"/>
      <c r="R287" s="94"/>
      <c r="S287" s="5"/>
      <c r="T287" s="5"/>
      <c r="U287" s="3"/>
      <c r="V287" s="182"/>
      <c r="W287" s="164"/>
      <c r="X287" s="121"/>
      <c r="Y287" s="15"/>
      <c r="Z287" s="123"/>
      <c r="AA287" s="114" t="e">
        <f t="shared" si="51"/>
        <v>#DIV/0!</v>
      </c>
      <c r="AB287" s="13" t="e">
        <f t="shared" si="52"/>
        <v>#DIV/0!</v>
      </c>
      <c r="AC287" s="12">
        <v>0.2</v>
      </c>
      <c r="AD287" s="12">
        <v>0.8</v>
      </c>
      <c r="AE287" s="13" t="e">
        <f t="shared" si="53"/>
        <v>#DIV/0!</v>
      </c>
      <c r="AF287" s="13" t="e">
        <f t="shared" si="54"/>
        <v>#DIV/0!</v>
      </c>
      <c r="AG287" s="47" t="e">
        <f t="shared" si="55"/>
        <v>#DIV/0!</v>
      </c>
      <c r="AH287" s="157"/>
      <c r="AI287" s="150"/>
    </row>
    <row r="288" spans="1:35" x14ac:dyDescent="0.3">
      <c r="A288" s="167"/>
      <c r="B288" s="170"/>
      <c r="C288" s="173"/>
      <c r="D288" s="176"/>
      <c r="E288" s="88"/>
      <c r="F288" s="6"/>
      <c r="G288" s="88"/>
      <c r="H288" s="179"/>
      <c r="I288" s="7"/>
      <c r="J288" s="88"/>
      <c r="K288" s="8">
        <v>4</v>
      </c>
      <c r="L288" s="88"/>
      <c r="M288" s="9"/>
      <c r="N288" s="9"/>
      <c r="O288" s="131"/>
      <c r="P288" s="103"/>
      <c r="Q288" s="110"/>
      <c r="R288" s="94"/>
      <c r="S288" s="5"/>
      <c r="T288" s="5"/>
      <c r="U288" s="3"/>
      <c r="V288" s="182"/>
      <c r="W288" s="164"/>
      <c r="X288" s="121"/>
      <c r="Y288" s="15"/>
      <c r="Z288" s="123"/>
      <c r="AA288" s="114" t="e">
        <f t="shared" si="51"/>
        <v>#DIV/0!</v>
      </c>
      <c r="AB288" s="13" t="e">
        <f t="shared" si="52"/>
        <v>#DIV/0!</v>
      </c>
      <c r="AC288" s="12">
        <v>0.2</v>
      </c>
      <c r="AD288" s="12">
        <v>0.8</v>
      </c>
      <c r="AE288" s="13" t="e">
        <f t="shared" si="53"/>
        <v>#DIV/0!</v>
      </c>
      <c r="AF288" s="13" t="e">
        <f t="shared" si="54"/>
        <v>#DIV/0!</v>
      </c>
      <c r="AG288" s="47" t="e">
        <f t="shared" si="55"/>
        <v>#DIV/0!</v>
      </c>
      <c r="AH288" s="157"/>
      <c r="AI288" s="150"/>
    </row>
    <row r="289" spans="1:35" x14ac:dyDescent="0.3">
      <c r="A289" s="167"/>
      <c r="B289" s="170"/>
      <c r="C289" s="173"/>
      <c r="D289" s="176"/>
      <c r="E289" s="88"/>
      <c r="F289" s="6"/>
      <c r="G289" s="88"/>
      <c r="H289" s="179"/>
      <c r="I289" s="7"/>
      <c r="J289" s="88"/>
      <c r="K289" s="8">
        <v>5</v>
      </c>
      <c r="L289" s="88"/>
      <c r="M289" s="9"/>
      <c r="N289" s="9"/>
      <c r="O289" s="131"/>
      <c r="P289" s="103"/>
      <c r="Q289" s="110"/>
      <c r="R289" s="94"/>
      <c r="S289" s="5"/>
      <c r="T289" s="5"/>
      <c r="U289" s="3"/>
      <c r="V289" s="182"/>
      <c r="W289" s="164"/>
      <c r="X289" s="121"/>
      <c r="Y289" s="15"/>
      <c r="Z289" s="123"/>
      <c r="AA289" s="114" t="e">
        <f t="shared" si="51"/>
        <v>#DIV/0!</v>
      </c>
      <c r="AB289" s="13" t="e">
        <f t="shared" si="52"/>
        <v>#DIV/0!</v>
      </c>
      <c r="AC289" s="12">
        <v>0.2</v>
      </c>
      <c r="AD289" s="12">
        <v>0.8</v>
      </c>
      <c r="AE289" s="13" t="e">
        <f t="shared" si="53"/>
        <v>#DIV/0!</v>
      </c>
      <c r="AF289" s="13" t="e">
        <f t="shared" si="54"/>
        <v>#DIV/0!</v>
      </c>
      <c r="AG289" s="47" t="e">
        <f t="shared" si="55"/>
        <v>#DIV/0!</v>
      </c>
      <c r="AH289" s="157"/>
      <c r="AI289" s="150"/>
    </row>
    <row r="290" spans="1:35" x14ac:dyDescent="0.3">
      <c r="A290" s="167"/>
      <c r="B290" s="170"/>
      <c r="C290" s="173"/>
      <c r="D290" s="176"/>
      <c r="E290" s="88"/>
      <c r="F290" s="6"/>
      <c r="G290" s="88"/>
      <c r="H290" s="179"/>
      <c r="I290" s="7"/>
      <c r="J290" s="88"/>
      <c r="K290" s="8">
        <v>6</v>
      </c>
      <c r="L290" s="88"/>
      <c r="M290" s="9"/>
      <c r="N290" s="9"/>
      <c r="O290" s="131"/>
      <c r="P290" s="103"/>
      <c r="Q290" s="110"/>
      <c r="R290" s="94"/>
      <c r="S290" s="5"/>
      <c r="T290" s="5"/>
      <c r="U290" s="3"/>
      <c r="V290" s="182"/>
      <c r="W290" s="164"/>
      <c r="X290" s="121"/>
      <c r="Y290" s="15"/>
      <c r="Z290" s="123"/>
      <c r="AA290" s="114" t="e">
        <f t="shared" si="51"/>
        <v>#DIV/0!</v>
      </c>
      <c r="AB290" s="13" t="e">
        <f t="shared" si="52"/>
        <v>#DIV/0!</v>
      </c>
      <c r="AC290" s="12">
        <v>0.2</v>
      </c>
      <c r="AD290" s="12">
        <v>0.8</v>
      </c>
      <c r="AE290" s="13" t="e">
        <f t="shared" si="53"/>
        <v>#DIV/0!</v>
      </c>
      <c r="AF290" s="13" t="e">
        <f t="shared" si="54"/>
        <v>#DIV/0!</v>
      </c>
      <c r="AG290" s="47" t="e">
        <f t="shared" si="55"/>
        <v>#DIV/0!</v>
      </c>
      <c r="AH290" s="157"/>
      <c r="AI290" s="150"/>
    </row>
    <row r="291" spans="1:35" ht="15" thickBot="1" x14ac:dyDescent="0.35">
      <c r="A291" s="168"/>
      <c r="B291" s="171"/>
      <c r="C291" s="174"/>
      <c r="D291" s="177"/>
      <c r="E291" s="89"/>
      <c r="F291" s="36"/>
      <c r="G291" s="89"/>
      <c r="H291" s="180"/>
      <c r="I291" s="37"/>
      <c r="J291" s="89"/>
      <c r="K291" s="38">
        <v>7</v>
      </c>
      <c r="L291" s="89"/>
      <c r="M291" s="39"/>
      <c r="N291" s="39"/>
      <c r="O291" s="132"/>
      <c r="P291" s="103"/>
      <c r="Q291" s="111"/>
      <c r="R291" s="95"/>
      <c r="S291" s="40"/>
      <c r="T291" s="40"/>
      <c r="U291" s="41"/>
      <c r="V291" s="183"/>
      <c r="W291" s="165"/>
      <c r="X291" s="124"/>
      <c r="Y291" s="42"/>
      <c r="Z291" s="125"/>
      <c r="AA291" s="115" t="e">
        <f t="shared" si="51"/>
        <v>#DIV/0!</v>
      </c>
      <c r="AB291" s="43" t="e">
        <f t="shared" si="52"/>
        <v>#DIV/0!</v>
      </c>
      <c r="AC291" s="44">
        <v>0.2</v>
      </c>
      <c r="AD291" s="44">
        <v>0.8</v>
      </c>
      <c r="AE291" s="43" t="e">
        <f t="shared" si="53"/>
        <v>#DIV/0!</v>
      </c>
      <c r="AF291" s="43" t="e">
        <f t="shared" si="54"/>
        <v>#DIV/0!</v>
      </c>
      <c r="AG291" s="48" t="e">
        <f t="shared" si="55"/>
        <v>#DIV/0!</v>
      </c>
      <c r="AH291" s="158"/>
      <c r="AI291" s="151"/>
    </row>
    <row r="292" spans="1:35" x14ac:dyDescent="0.3">
      <c r="A292" s="166">
        <v>45</v>
      </c>
      <c r="B292" s="169"/>
      <c r="C292" s="172"/>
      <c r="D292" s="175"/>
      <c r="E292" s="87"/>
      <c r="F292" s="18"/>
      <c r="G292" s="87"/>
      <c r="H292" s="178">
        <f>SUM(I292:I298)</f>
        <v>0</v>
      </c>
      <c r="I292" s="19"/>
      <c r="J292" s="87"/>
      <c r="K292" s="20">
        <v>1</v>
      </c>
      <c r="L292" s="87"/>
      <c r="M292" s="21"/>
      <c r="N292" s="21"/>
      <c r="O292" s="133"/>
      <c r="P292" s="103"/>
      <c r="Q292" s="109"/>
      <c r="R292" s="96"/>
      <c r="S292" s="22"/>
      <c r="T292" s="22"/>
      <c r="U292" s="23"/>
      <c r="V292" s="181"/>
      <c r="W292" s="163"/>
      <c r="X292" s="126"/>
      <c r="Y292" s="24"/>
      <c r="Z292" s="127"/>
      <c r="AA292" s="116" t="e">
        <f t="shared" si="51"/>
        <v>#DIV/0!</v>
      </c>
      <c r="AB292" s="25" t="e">
        <f t="shared" si="52"/>
        <v>#DIV/0!</v>
      </c>
      <c r="AC292" s="26">
        <v>0.2</v>
      </c>
      <c r="AD292" s="26">
        <v>0.8</v>
      </c>
      <c r="AE292" s="25" t="e">
        <f t="shared" si="53"/>
        <v>#DIV/0!</v>
      </c>
      <c r="AF292" s="25" t="e">
        <f t="shared" si="54"/>
        <v>#DIV/0!</v>
      </c>
      <c r="AG292" s="49" t="e">
        <f t="shared" si="55"/>
        <v>#DIV/0!</v>
      </c>
      <c r="AH292" s="157" t="e">
        <f t="shared" ref="AH292" si="63">AVERAGEIF(AG292:AG298,"&lt;&gt;#¡DIV/0!")</f>
        <v>#DIV/0!</v>
      </c>
      <c r="AI292" s="150" t="e">
        <f>+C292*AH292</f>
        <v>#DIV/0!</v>
      </c>
    </row>
    <row r="293" spans="1:35" x14ac:dyDescent="0.3">
      <c r="A293" s="167"/>
      <c r="B293" s="170"/>
      <c r="C293" s="173"/>
      <c r="D293" s="176"/>
      <c r="E293" s="88"/>
      <c r="F293" s="6"/>
      <c r="G293" s="88"/>
      <c r="H293" s="179"/>
      <c r="I293" s="7"/>
      <c r="J293" s="88"/>
      <c r="K293" s="8">
        <v>2</v>
      </c>
      <c r="L293" s="88"/>
      <c r="M293" s="9"/>
      <c r="N293" s="9"/>
      <c r="O293" s="131"/>
      <c r="P293" s="103"/>
      <c r="Q293" s="110"/>
      <c r="R293" s="94"/>
      <c r="S293" s="5"/>
      <c r="T293" s="5"/>
      <c r="U293" s="3"/>
      <c r="V293" s="182"/>
      <c r="W293" s="164"/>
      <c r="X293" s="121"/>
      <c r="Y293" s="15"/>
      <c r="Z293" s="122"/>
      <c r="AA293" s="114" t="e">
        <f t="shared" si="51"/>
        <v>#DIV/0!</v>
      </c>
      <c r="AB293" s="13" t="e">
        <f t="shared" si="52"/>
        <v>#DIV/0!</v>
      </c>
      <c r="AC293" s="12">
        <v>0.2</v>
      </c>
      <c r="AD293" s="12">
        <v>0.8</v>
      </c>
      <c r="AE293" s="13" t="e">
        <f t="shared" si="53"/>
        <v>#DIV/0!</v>
      </c>
      <c r="AF293" s="13" t="e">
        <f t="shared" si="54"/>
        <v>#DIV/0!</v>
      </c>
      <c r="AG293" s="47" t="e">
        <f t="shared" si="55"/>
        <v>#DIV/0!</v>
      </c>
      <c r="AH293" s="157"/>
      <c r="AI293" s="150"/>
    </row>
    <row r="294" spans="1:35" x14ac:dyDescent="0.3">
      <c r="A294" s="167"/>
      <c r="B294" s="170"/>
      <c r="C294" s="173"/>
      <c r="D294" s="176"/>
      <c r="E294" s="88"/>
      <c r="F294" s="6"/>
      <c r="G294" s="88"/>
      <c r="H294" s="179"/>
      <c r="I294" s="7"/>
      <c r="J294" s="88"/>
      <c r="K294" s="8">
        <v>3</v>
      </c>
      <c r="L294" s="88"/>
      <c r="M294" s="9"/>
      <c r="N294" s="9"/>
      <c r="O294" s="131"/>
      <c r="P294" s="103"/>
      <c r="Q294" s="110"/>
      <c r="R294" s="94"/>
      <c r="S294" s="5"/>
      <c r="T294" s="5"/>
      <c r="U294" s="3"/>
      <c r="V294" s="182"/>
      <c r="W294" s="164"/>
      <c r="X294" s="121"/>
      <c r="Y294" s="15"/>
      <c r="Z294" s="123"/>
      <c r="AA294" s="114" t="e">
        <f t="shared" si="51"/>
        <v>#DIV/0!</v>
      </c>
      <c r="AB294" s="13" t="e">
        <f t="shared" si="52"/>
        <v>#DIV/0!</v>
      </c>
      <c r="AC294" s="12">
        <v>0.2</v>
      </c>
      <c r="AD294" s="12">
        <v>0.8</v>
      </c>
      <c r="AE294" s="13" t="e">
        <f t="shared" si="53"/>
        <v>#DIV/0!</v>
      </c>
      <c r="AF294" s="13" t="e">
        <f t="shared" si="54"/>
        <v>#DIV/0!</v>
      </c>
      <c r="AG294" s="47" t="e">
        <f t="shared" si="55"/>
        <v>#DIV/0!</v>
      </c>
      <c r="AH294" s="157"/>
      <c r="AI294" s="150"/>
    </row>
    <row r="295" spans="1:35" x14ac:dyDescent="0.3">
      <c r="A295" s="167"/>
      <c r="B295" s="170"/>
      <c r="C295" s="173"/>
      <c r="D295" s="176"/>
      <c r="E295" s="88"/>
      <c r="F295" s="6"/>
      <c r="G295" s="88"/>
      <c r="H295" s="179"/>
      <c r="I295" s="7"/>
      <c r="J295" s="88"/>
      <c r="K295" s="8">
        <v>4</v>
      </c>
      <c r="L295" s="88"/>
      <c r="M295" s="9"/>
      <c r="N295" s="9"/>
      <c r="O295" s="131"/>
      <c r="P295" s="103"/>
      <c r="Q295" s="110"/>
      <c r="R295" s="94"/>
      <c r="S295" s="5"/>
      <c r="T295" s="5"/>
      <c r="U295" s="3"/>
      <c r="V295" s="182"/>
      <c r="W295" s="164"/>
      <c r="X295" s="121"/>
      <c r="Y295" s="15"/>
      <c r="Z295" s="123"/>
      <c r="AA295" s="114" t="e">
        <f t="shared" si="51"/>
        <v>#DIV/0!</v>
      </c>
      <c r="AB295" s="13" t="e">
        <f t="shared" si="52"/>
        <v>#DIV/0!</v>
      </c>
      <c r="AC295" s="12">
        <v>0.2</v>
      </c>
      <c r="AD295" s="12">
        <v>0.8</v>
      </c>
      <c r="AE295" s="13" t="e">
        <f t="shared" si="53"/>
        <v>#DIV/0!</v>
      </c>
      <c r="AF295" s="13" t="e">
        <f t="shared" si="54"/>
        <v>#DIV/0!</v>
      </c>
      <c r="AG295" s="47" t="e">
        <f t="shared" si="55"/>
        <v>#DIV/0!</v>
      </c>
      <c r="AH295" s="157"/>
      <c r="AI295" s="150"/>
    </row>
    <row r="296" spans="1:35" x14ac:dyDescent="0.3">
      <c r="A296" s="167"/>
      <c r="B296" s="170"/>
      <c r="C296" s="173"/>
      <c r="D296" s="176"/>
      <c r="E296" s="88"/>
      <c r="F296" s="6"/>
      <c r="G296" s="88"/>
      <c r="H296" s="179"/>
      <c r="I296" s="7"/>
      <c r="J296" s="88"/>
      <c r="K296" s="8">
        <v>5</v>
      </c>
      <c r="L296" s="88"/>
      <c r="M296" s="9"/>
      <c r="N296" s="9"/>
      <c r="O296" s="131"/>
      <c r="P296" s="103"/>
      <c r="Q296" s="110"/>
      <c r="R296" s="94"/>
      <c r="S296" s="5"/>
      <c r="T296" s="5"/>
      <c r="U296" s="3"/>
      <c r="V296" s="182"/>
      <c r="W296" s="164"/>
      <c r="X296" s="121"/>
      <c r="Y296" s="15"/>
      <c r="Z296" s="123"/>
      <c r="AA296" s="114" t="e">
        <f t="shared" si="51"/>
        <v>#DIV/0!</v>
      </c>
      <c r="AB296" s="13" t="e">
        <f t="shared" si="52"/>
        <v>#DIV/0!</v>
      </c>
      <c r="AC296" s="12">
        <v>0.2</v>
      </c>
      <c r="AD296" s="12">
        <v>0.8</v>
      </c>
      <c r="AE296" s="13" t="e">
        <f t="shared" si="53"/>
        <v>#DIV/0!</v>
      </c>
      <c r="AF296" s="13" t="e">
        <f t="shared" si="54"/>
        <v>#DIV/0!</v>
      </c>
      <c r="AG296" s="47" t="e">
        <f t="shared" si="55"/>
        <v>#DIV/0!</v>
      </c>
      <c r="AH296" s="157"/>
      <c r="AI296" s="150"/>
    </row>
    <row r="297" spans="1:35" x14ac:dyDescent="0.3">
      <c r="A297" s="167"/>
      <c r="B297" s="170"/>
      <c r="C297" s="173"/>
      <c r="D297" s="176"/>
      <c r="E297" s="88"/>
      <c r="F297" s="6"/>
      <c r="G297" s="88"/>
      <c r="H297" s="179"/>
      <c r="I297" s="7"/>
      <c r="J297" s="88"/>
      <c r="K297" s="8">
        <v>6</v>
      </c>
      <c r="L297" s="88"/>
      <c r="M297" s="9"/>
      <c r="N297" s="9"/>
      <c r="O297" s="131"/>
      <c r="P297" s="103"/>
      <c r="Q297" s="110"/>
      <c r="R297" s="94"/>
      <c r="S297" s="5"/>
      <c r="T297" s="5"/>
      <c r="U297" s="3"/>
      <c r="V297" s="182"/>
      <c r="W297" s="164"/>
      <c r="X297" s="121"/>
      <c r="Y297" s="15"/>
      <c r="Z297" s="123"/>
      <c r="AA297" s="114" t="e">
        <f t="shared" si="51"/>
        <v>#DIV/0!</v>
      </c>
      <c r="AB297" s="13" t="e">
        <f t="shared" si="52"/>
        <v>#DIV/0!</v>
      </c>
      <c r="AC297" s="12">
        <v>0.2</v>
      </c>
      <c r="AD297" s="12">
        <v>0.8</v>
      </c>
      <c r="AE297" s="13" t="e">
        <f t="shared" si="53"/>
        <v>#DIV/0!</v>
      </c>
      <c r="AF297" s="13" t="e">
        <f t="shared" si="54"/>
        <v>#DIV/0!</v>
      </c>
      <c r="AG297" s="47" t="e">
        <f t="shared" si="55"/>
        <v>#DIV/0!</v>
      </c>
      <c r="AH297" s="157"/>
      <c r="AI297" s="150"/>
    </row>
    <row r="298" spans="1:35" ht="15" thickBot="1" x14ac:dyDescent="0.35">
      <c r="A298" s="168"/>
      <c r="B298" s="171"/>
      <c r="C298" s="174"/>
      <c r="D298" s="177"/>
      <c r="E298" s="89"/>
      <c r="F298" s="36"/>
      <c r="G298" s="89"/>
      <c r="H298" s="180"/>
      <c r="I298" s="37"/>
      <c r="J298" s="89"/>
      <c r="K298" s="38">
        <v>7</v>
      </c>
      <c r="L298" s="89"/>
      <c r="M298" s="39"/>
      <c r="N298" s="39"/>
      <c r="O298" s="132"/>
      <c r="P298" s="103"/>
      <c r="Q298" s="111"/>
      <c r="R298" s="95"/>
      <c r="S298" s="40"/>
      <c r="T298" s="40"/>
      <c r="U298" s="41"/>
      <c r="V298" s="183"/>
      <c r="W298" s="165"/>
      <c r="X298" s="124"/>
      <c r="Y298" s="42"/>
      <c r="Z298" s="125"/>
      <c r="AA298" s="115" t="e">
        <f t="shared" si="51"/>
        <v>#DIV/0!</v>
      </c>
      <c r="AB298" s="43" t="e">
        <f t="shared" si="52"/>
        <v>#DIV/0!</v>
      </c>
      <c r="AC298" s="44">
        <v>0.2</v>
      </c>
      <c r="AD298" s="44">
        <v>0.8</v>
      </c>
      <c r="AE298" s="43" t="e">
        <f t="shared" si="53"/>
        <v>#DIV/0!</v>
      </c>
      <c r="AF298" s="43" t="e">
        <f t="shared" si="54"/>
        <v>#DIV/0!</v>
      </c>
      <c r="AG298" s="48" t="e">
        <f t="shared" si="55"/>
        <v>#DIV/0!</v>
      </c>
      <c r="AH298" s="158"/>
      <c r="AI298" s="151"/>
    </row>
    <row r="299" spans="1:35" x14ac:dyDescent="0.3">
      <c r="A299" s="166">
        <v>46</v>
      </c>
      <c r="B299" s="169"/>
      <c r="C299" s="172"/>
      <c r="D299" s="175"/>
      <c r="E299" s="87"/>
      <c r="F299" s="18"/>
      <c r="G299" s="87"/>
      <c r="H299" s="178">
        <f>SUM(I299:I305)</f>
        <v>0</v>
      </c>
      <c r="I299" s="19"/>
      <c r="J299" s="87"/>
      <c r="K299" s="20">
        <v>1</v>
      </c>
      <c r="L299" s="87"/>
      <c r="M299" s="21"/>
      <c r="N299" s="21"/>
      <c r="O299" s="133"/>
      <c r="P299" s="103"/>
      <c r="Q299" s="109"/>
      <c r="R299" s="96"/>
      <c r="S299" s="22"/>
      <c r="T299" s="22"/>
      <c r="U299" s="23"/>
      <c r="V299" s="181"/>
      <c r="W299" s="163"/>
      <c r="X299" s="126"/>
      <c r="Y299" s="24"/>
      <c r="Z299" s="127"/>
      <c r="AA299" s="116" t="e">
        <f t="shared" si="51"/>
        <v>#DIV/0!</v>
      </c>
      <c r="AB299" s="25" t="e">
        <f t="shared" si="52"/>
        <v>#DIV/0!</v>
      </c>
      <c r="AC299" s="26">
        <v>0.2</v>
      </c>
      <c r="AD299" s="26">
        <v>0.8</v>
      </c>
      <c r="AE299" s="25" t="e">
        <f t="shared" si="53"/>
        <v>#DIV/0!</v>
      </c>
      <c r="AF299" s="25" t="e">
        <f t="shared" si="54"/>
        <v>#DIV/0!</v>
      </c>
      <c r="AG299" s="49" t="e">
        <f t="shared" si="55"/>
        <v>#DIV/0!</v>
      </c>
      <c r="AH299" s="157" t="e">
        <f t="shared" ref="AH299" si="64">AVERAGEIF(AG299:AG305,"&lt;&gt;#¡DIV/0!")</f>
        <v>#DIV/0!</v>
      </c>
      <c r="AI299" s="150" t="e">
        <f>+C299*AH299</f>
        <v>#DIV/0!</v>
      </c>
    </row>
    <row r="300" spans="1:35" x14ac:dyDescent="0.3">
      <c r="A300" s="167"/>
      <c r="B300" s="170"/>
      <c r="C300" s="173"/>
      <c r="D300" s="176"/>
      <c r="E300" s="88"/>
      <c r="F300" s="6"/>
      <c r="G300" s="88"/>
      <c r="H300" s="179"/>
      <c r="I300" s="7"/>
      <c r="J300" s="88"/>
      <c r="K300" s="8">
        <v>2</v>
      </c>
      <c r="L300" s="88"/>
      <c r="M300" s="9"/>
      <c r="N300" s="9"/>
      <c r="O300" s="131"/>
      <c r="P300" s="103"/>
      <c r="Q300" s="110"/>
      <c r="R300" s="94"/>
      <c r="S300" s="5"/>
      <c r="T300" s="5"/>
      <c r="U300" s="3"/>
      <c r="V300" s="182"/>
      <c r="W300" s="164"/>
      <c r="X300" s="121"/>
      <c r="Y300" s="15"/>
      <c r="Z300" s="122"/>
      <c r="AA300" s="114" t="e">
        <f t="shared" si="51"/>
        <v>#DIV/0!</v>
      </c>
      <c r="AB300" s="13" t="e">
        <f t="shared" si="52"/>
        <v>#DIV/0!</v>
      </c>
      <c r="AC300" s="12">
        <v>0.2</v>
      </c>
      <c r="AD300" s="12">
        <v>0.8</v>
      </c>
      <c r="AE300" s="13" t="e">
        <f t="shared" si="53"/>
        <v>#DIV/0!</v>
      </c>
      <c r="AF300" s="13" t="e">
        <f t="shared" si="54"/>
        <v>#DIV/0!</v>
      </c>
      <c r="AG300" s="47" t="e">
        <f t="shared" si="55"/>
        <v>#DIV/0!</v>
      </c>
      <c r="AH300" s="157"/>
      <c r="AI300" s="150"/>
    </row>
    <row r="301" spans="1:35" x14ac:dyDescent="0.3">
      <c r="A301" s="167"/>
      <c r="B301" s="170"/>
      <c r="C301" s="173"/>
      <c r="D301" s="176"/>
      <c r="E301" s="88"/>
      <c r="F301" s="6"/>
      <c r="G301" s="88"/>
      <c r="H301" s="179"/>
      <c r="I301" s="7"/>
      <c r="J301" s="88"/>
      <c r="K301" s="8">
        <v>3</v>
      </c>
      <c r="L301" s="88"/>
      <c r="M301" s="9"/>
      <c r="N301" s="9"/>
      <c r="O301" s="131"/>
      <c r="P301" s="103"/>
      <c r="Q301" s="110"/>
      <c r="R301" s="94"/>
      <c r="S301" s="5"/>
      <c r="T301" s="5"/>
      <c r="U301" s="3"/>
      <c r="V301" s="182"/>
      <c r="W301" s="164"/>
      <c r="X301" s="121"/>
      <c r="Y301" s="15"/>
      <c r="Z301" s="123"/>
      <c r="AA301" s="114" t="e">
        <f t="shared" si="51"/>
        <v>#DIV/0!</v>
      </c>
      <c r="AB301" s="13" t="e">
        <f t="shared" si="52"/>
        <v>#DIV/0!</v>
      </c>
      <c r="AC301" s="12">
        <v>0.2</v>
      </c>
      <c r="AD301" s="12">
        <v>0.8</v>
      </c>
      <c r="AE301" s="13" t="e">
        <f t="shared" si="53"/>
        <v>#DIV/0!</v>
      </c>
      <c r="AF301" s="13" t="e">
        <f t="shared" si="54"/>
        <v>#DIV/0!</v>
      </c>
      <c r="AG301" s="47" t="e">
        <f t="shared" si="55"/>
        <v>#DIV/0!</v>
      </c>
      <c r="AH301" s="157"/>
      <c r="AI301" s="150"/>
    </row>
    <row r="302" spans="1:35" x14ac:dyDescent="0.3">
      <c r="A302" s="167"/>
      <c r="B302" s="170"/>
      <c r="C302" s="173"/>
      <c r="D302" s="176"/>
      <c r="E302" s="88"/>
      <c r="F302" s="6"/>
      <c r="G302" s="88"/>
      <c r="H302" s="179"/>
      <c r="I302" s="7"/>
      <c r="J302" s="88"/>
      <c r="K302" s="8">
        <v>4</v>
      </c>
      <c r="L302" s="88"/>
      <c r="M302" s="9"/>
      <c r="N302" s="9"/>
      <c r="O302" s="131"/>
      <c r="P302" s="103"/>
      <c r="Q302" s="110"/>
      <c r="R302" s="94"/>
      <c r="S302" s="5"/>
      <c r="T302" s="5"/>
      <c r="U302" s="3"/>
      <c r="V302" s="182"/>
      <c r="W302" s="164"/>
      <c r="X302" s="121"/>
      <c r="Y302" s="15"/>
      <c r="Z302" s="123"/>
      <c r="AA302" s="114" t="e">
        <f t="shared" si="51"/>
        <v>#DIV/0!</v>
      </c>
      <c r="AB302" s="13" t="e">
        <f t="shared" si="52"/>
        <v>#DIV/0!</v>
      </c>
      <c r="AC302" s="12">
        <v>0.2</v>
      </c>
      <c r="AD302" s="12">
        <v>0.8</v>
      </c>
      <c r="AE302" s="13" t="e">
        <f t="shared" si="53"/>
        <v>#DIV/0!</v>
      </c>
      <c r="AF302" s="13" t="e">
        <f t="shared" si="54"/>
        <v>#DIV/0!</v>
      </c>
      <c r="AG302" s="47" t="e">
        <f t="shared" si="55"/>
        <v>#DIV/0!</v>
      </c>
      <c r="AH302" s="157"/>
      <c r="AI302" s="150"/>
    </row>
    <row r="303" spans="1:35" x14ac:dyDescent="0.3">
      <c r="A303" s="167"/>
      <c r="B303" s="170"/>
      <c r="C303" s="173"/>
      <c r="D303" s="176"/>
      <c r="E303" s="88"/>
      <c r="F303" s="6"/>
      <c r="G303" s="88"/>
      <c r="H303" s="179"/>
      <c r="I303" s="7"/>
      <c r="J303" s="88"/>
      <c r="K303" s="8">
        <v>5</v>
      </c>
      <c r="L303" s="88"/>
      <c r="M303" s="9"/>
      <c r="N303" s="9"/>
      <c r="O303" s="131"/>
      <c r="P303" s="103"/>
      <c r="Q303" s="110"/>
      <c r="R303" s="94"/>
      <c r="S303" s="5"/>
      <c r="T303" s="5"/>
      <c r="U303" s="3"/>
      <c r="V303" s="182"/>
      <c r="W303" s="164"/>
      <c r="X303" s="121"/>
      <c r="Y303" s="15"/>
      <c r="Z303" s="123"/>
      <c r="AA303" s="114" t="e">
        <f t="shared" si="51"/>
        <v>#DIV/0!</v>
      </c>
      <c r="AB303" s="13" t="e">
        <f t="shared" si="52"/>
        <v>#DIV/0!</v>
      </c>
      <c r="AC303" s="12">
        <v>0.2</v>
      </c>
      <c r="AD303" s="12">
        <v>0.8</v>
      </c>
      <c r="AE303" s="13" t="e">
        <f t="shared" si="53"/>
        <v>#DIV/0!</v>
      </c>
      <c r="AF303" s="13" t="e">
        <f t="shared" si="54"/>
        <v>#DIV/0!</v>
      </c>
      <c r="AG303" s="47" t="e">
        <f t="shared" si="55"/>
        <v>#DIV/0!</v>
      </c>
      <c r="AH303" s="157"/>
      <c r="AI303" s="150"/>
    </row>
    <row r="304" spans="1:35" x14ac:dyDescent="0.3">
      <c r="A304" s="167"/>
      <c r="B304" s="170"/>
      <c r="C304" s="173"/>
      <c r="D304" s="176"/>
      <c r="E304" s="88"/>
      <c r="F304" s="6"/>
      <c r="G304" s="88"/>
      <c r="H304" s="179"/>
      <c r="I304" s="7"/>
      <c r="J304" s="88"/>
      <c r="K304" s="8">
        <v>6</v>
      </c>
      <c r="L304" s="88"/>
      <c r="M304" s="9"/>
      <c r="N304" s="9"/>
      <c r="O304" s="131"/>
      <c r="P304" s="103"/>
      <c r="Q304" s="110"/>
      <c r="R304" s="94"/>
      <c r="S304" s="5"/>
      <c r="T304" s="5"/>
      <c r="U304" s="3"/>
      <c r="V304" s="182"/>
      <c r="W304" s="164"/>
      <c r="X304" s="121"/>
      <c r="Y304" s="15"/>
      <c r="Z304" s="123"/>
      <c r="AA304" s="114" t="e">
        <f t="shared" ref="AA304:AA333" si="65">+Y304/COUNTIF(L304,"*")</f>
        <v>#DIV/0!</v>
      </c>
      <c r="AB304" s="13" t="e">
        <f t="shared" si="52"/>
        <v>#DIV/0!</v>
      </c>
      <c r="AC304" s="12">
        <v>0.2</v>
      </c>
      <c r="AD304" s="12">
        <v>0.8</v>
      </c>
      <c r="AE304" s="13" t="e">
        <f t="shared" si="53"/>
        <v>#DIV/0!</v>
      </c>
      <c r="AF304" s="13" t="e">
        <f t="shared" si="54"/>
        <v>#DIV/0!</v>
      </c>
      <c r="AG304" s="47" t="e">
        <f t="shared" si="55"/>
        <v>#DIV/0!</v>
      </c>
      <c r="AH304" s="157"/>
      <c r="AI304" s="150"/>
    </row>
    <row r="305" spans="1:35" ht="15" thickBot="1" x14ac:dyDescent="0.35">
      <c r="A305" s="168"/>
      <c r="B305" s="171"/>
      <c r="C305" s="174"/>
      <c r="D305" s="177"/>
      <c r="E305" s="89"/>
      <c r="F305" s="36"/>
      <c r="G305" s="89"/>
      <c r="H305" s="180"/>
      <c r="I305" s="37"/>
      <c r="J305" s="89"/>
      <c r="K305" s="38">
        <v>7</v>
      </c>
      <c r="L305" s="89"/>
      <c r="M305" s="39"/>
      <c r="N305" s="39"/>
      <c r="O305" s="132"/>
      <c r="P305" s="103"/>
      <c r="Q305" s="111"/>
      <c r="R305" s="95"/>
      <c r="S305" s="40"/>
      <c r="T305" s="40"/>
      <c r="U305" s="41"/>
      <c r="V305" s="183"/>
      <c r="W305" s="165"/>
      <c r="X305" s="124"/>
      <c r="Y305" s="42"/>
      <c r="Z305" s="125"/>
      <c r="AA305" s="115" t="e">
        <f t="shared" si="65"/>
        <v>#DIV/0!</v>
      </c>
      <c r="AB305" s="43" t="e">
        <f t="shared" ref="AB305:AB333" si="66">+Z305/U305</f>
        <v>#DIV/0!</v>
      </c>
      <c r="AC305" s="44">
        <v>0.2</v>
      </c>
      <c r="AD305" s="44">
        <v>0.8</v>
      </c>
      <c r="AE305" s="43" t="e">
        <f t="shared" ref="AE305:AE333" si="67">+AA305*AC305</f>
        <v>#DIV/0!</v>
      </c>
      <c r="AF305" s="43" t="e">
        <f t="shared" ref="AF305:AF333" si="68">+AB305*AD305</f>
        <v>#DIV/0!</v>
      </c>
      <c r="AG305" s="48" t="e">
        <f t="shared" ref="AG305:AG333" si="69">+AE305+AF305</f>
        <v>#DIV/0!</v>
      </c>
      <c r="AH305" s="158"/>
      <c r="AI305" s="151"/>
    </row>
    <row r="306" spans="1:35" x14ac:dyDescent="0.3">
      <c r="A306" s="166">
        <v>47</v>
      </c>
      <c r="B306" s="169"/>
      <c r="C306" s="172"/>
      <c r="D306" s="175"/>
      <c r="E306" s="87"/>
      <c r="F306" s="18"/>
      <c r="G306" s="87"/>
      <c r="H306" s="178">
        <f>SUM(I306:I312)</f>
        <v>0</v>
      </c>
      <c r="I306" s="19"/>
      <c r="J306" s="87"/>
      <c r="K306" s="20">
        <v>1</v>
      </c>
      <c r="L306" s="87"/>
      <c r="M306" s="21"/>
      <c r="N306" s="21"/>
      <c r="O306" s="133"/>
      <c r="P306" s="103"/>
      <c r="Q306" s="109"/>
      <c r="R306" s="96"/>
      <c r="S306" s="22"/>
      <c r="T306" s="22"/>
      <c r="U306" s="23"/>
      <c r="V306" s="181"/>
      <c r="W306" s="163"/>
      <c r="X306" s="126"/>
      <c r="Y306" s="24"/>
      <c r="Z306" s="127"/>
      <c r="AA306" s="116" t="e">
        <f t="shared" si="65"/>
        <v>#DIV/0!</v>
      </c>
      <c r="AB306" s="25" t="e">
        <f t="shared" si="66"/>
        <v>#DIV/0!</v>
      </c>
      <c r="AC306" s="26">
        <v>0.2</v>
      </c>
      <c r="AD306" s="26">
        <v>0.8</v>
      </c>
      <c r="AE306" s="25" t="e">
        <f t="shared" si="67"/>
        <v>#DIV/0!</v>
      </c>
      <c r="AF306" s="25" t="e">
        <f t="shared" si="68"/>
        <v>#DIV/0!</v>
      </c>
      <c r="AG306" s="49" t="e">
        <f t="shared" si="69"/>
        <v>#DIV/0!</v>
      </c>
      <c r="AH306" s="157" t="e">
        <f t="shared" ref="AH306" si="70">AVERAGEIF(AG306:AG312,"&lt;&gt;#¡DIV/0!")</f>
        <v>#DIV/0!</v>
      </c>
      <c r="AI306" s="150" t="e">
        <f>+C306*AH306</f>
        <v>#DIV/0!</v>
      </c>
    </row>
    <row r="307" spans="1:35" x14ac:dyDescent="0.3">
      <c r="A307" s="167"/>
      <c r="B307" s="170"/>
      <c r="C307" s="173"/>
      <c r="D307" s="176"/>
      <c r="E307" s="88"/>
      <c r="F307" s="6"/>
      <c r="G307" s="88"/>
      <c r="H307" s="179"/>
      <c r="I307" s="7"/>
      <c r="J307" s="88"/>
      <c r="K307" s="8">
        <v>2</v>
      </c>
      <c r="L307" s="88"/>
      <c r="M307" s="9"/>
      <c r="N307" s="9"/>
      <c r="O307" s="131"/>
      <c r="P307" s="103"/>
      <c r="Q307" s="110"/>
      <c r="R307" s="94"/>
      <c r="S307" s="5"/>
      <c r="T307" s="5"/>
      <c r="U307" s="3"/>
      <c r="V307" s="182"/>
      <c r="W307" s="164"/>
      <c r="X307" s="121"/>
      <c r="Y307" s="15"/>
      <c r="Z307" s="122"/>
      <c r="AA307" s="114" t="e">
        <f t="shared" si="65"/>
        <v>#DIV/0!</v>
      </c>
      <c r="AB307" s="13" t="e">
        <f t="shared" si="66"/>
        <v>#DIV/0!</v>
      </c>
      <c r="AC307" s="12">
        <v>0.2</v>
      </c>
      <c r="AD307" s="12">
        <v>0.8</v>
      </c>
      <c r="AE307" s="13" t="e">
        <f t="shared" si="67"/>
        <v>#DIV/0!</v>
      </c>
      <c r="AF307" s="13" t="e">
        <f t="shared" si="68"/>
        <v>#DIV/0!</v>
      </c>
      <c r="AG307" s="47" t="e">
        <f t="shared" si="69"/>
        <v>#DIV/0!</v>
      </c>
      <c r="AH307" s="157"/>
      <c r="AI307" s="150"/>
    </row>
    <row r="308" spans="1:35" x14ac:dyDescent="0.3">
      <c r="A308" s="167"/>
      <c r="B308" s="170"/>
      <c r="C308" s="173"/>
      <c r="D308" s="176"/>
      <c r="E308" s="88"/>
      <c r="F308" s="6"/>
      <c r="G308" s="88"/>
      <c r="H308" s="179"/>
      <c r="I308" s="7"/>
      <c r="J308" s="88"/>
      <c r="K308" s="8">
        <v>3</v>
      </c>
      <c r="L308" s="88"/>
      <c r="M308" s="9"/>
      <c r="N308" s="9"/>
      <c r="O308" s="131"/>
      <c r="P308" s="103"/>
      <c r="Q308" s="110"/>
      <c r="R308" s="94"/>
      <c r="S308" s="5"/>
      <c r="T308" s="5"/>
      <c r="U308" s="3"/>
      <c r="V308" s="182"/>
      <c r="W308" s="164"/>
      <c r="X308" s="121"/>
      <c r="Y308" s="15"/>
      <c r="Z308" s="123"/>
      <c r="AA308" s="114" t="e">
        <f t="shared" si="65"/>
        <v>#DIV/0!</v>
      </c>
      <c r="AB308" s="13" t="e">
        <f t="shared" si="66"/>
        <v>#DIV/0!</v>
      </c>
      <c r="AC308" s="12">
        <v>0.2</v>
      </c>
      <c r="AD308" s="12">
        <v>0.8</v>
      </c>
      <c r="AE308" s="13" t="e">
        <f t="shared" si="67"/>
        <v>#DIV/0!</v>
      </c>
      <c r="AF308" s="13" t="e">
        <f t="shared" si="68"/>
        <v>#DIV/0!</v>
      </c>
      <c r="AG308" s="47" t="e">
        <f t="shared" si="69"/>
        <v>#DIV/0!</v>
      </c>
      <c r="AH308" s="157"/>
      <c r="AI308" s="150"/>
    </row>
    <row r="309" spans="1:35" x14ac:dyDescent="0.3">
      <c r="A309" s="167"/>
      <c r="B309" s="170"/>
      <c r="C309" s="173"/>
      <c r="D309" s="176"/>
      <c r="E309" s="88"/>
      <c r="F309" s="6"/>
      <c r="G309" s="88"/>
      <c r="H309" s="179"/>
      <c r="I309" s="7"/>
      <c r="J309" s="88"/>
      <c r="K309" s="8">
        <v>4</v>
      </c>
      <c r="L309" s="88"/>
      <c r="M309" s="9"/>
      <c r="N309" s="9"/>
      <c r="O309" s="131"/>
      <c r="P309" s="103"/>
      <c r="Q309" s="110"/>
      <c r="R309" s="94"/>
      <c r="S309" s="5"/>
      <c r="T309" s="5"/>
      <c r="U309" s="3"/>
      <c r="V309" s="182"/>
      <c r="W309" s="164"/>
      <c r="X309" s="121"/>
      <c r="Y309" s="15"/>
      <c r="Z309" s="123"/>
      <c r="AA309" s="114" t="e">
        <f t="shared" si="65"/>
        <v>#DIV/0!</v>
      </c>
      <c r="AB309" s="13" t="e">
        <f t="shared" si="66"/>
        <v>#DIV/0!</v>
      </c>
      <c r="AC309" s="12">
        <v>0.2</v>
      </c>
      <c r="AD309" s="12">
        <v>0.8</v>
      </c>
      <c r="AE309" s="13" t="e">
        <f t="shared" si="67"/>
        <v>#DIV/0!</v>
      </c>
      <c r="AF309" s="13" t="e">
        <f t="shared" si="68"/>
        <v>#DIV/0!</v>
      </c>
      <c r="AG309" s="47" t="e">
        <f t="shared" si="69"/>
        <v>#DIV/0!</v>
      </c>
      <c r="AH309" s="157"/>
      <c r="AI309" s="150"/>
    </row>
    <row r="310" spans="1:35" x14ac:dyDescent="0.3">
      <c r="A310" s="167"/>
      <c r="B310" s="170"/>
      <c r="C310" s="173"/>
      <c r="D310" s="176"/>
      <c r="E310" s="88"/>
      <c r="F310" s="6"/>
      <c r="G310" s="88"/>
      <c r="H310" s="179"/>
      <c r="I310" s="7"/>
      <c r="J310" s="88"/>
      <c r="K310" s="8">
        <v>5</v>
      </c>
      <c r="L310" s="88"/>
      <c r="M310" s="9"/>
      <c r="N310" s="9"/>
      <c r="O310" s="131"/>
      <c r="P310" s="103"/>
      <c r="Q310" s="110"/>
      <c r="R310" s="94"/>
      <c r="S310" s="5"/>
      <c r="T310" s="5"/>
      <c r="U310" s="3"/>
      <c r="V310" s="182"/>
      <c r="W310" s="164"/>
      <c r="X310" s="121"/>
      <c r="Y310" s="15"/>
      <c r="Z310" s="123"/>
      <c r="AA310" s="114" t="e">
        <f t="shared" si="65"/>
        <v>#DIV/0!</v>
      </c>
      <c r="AB310" s="13" t="e">
        <f t="shared" si="66"/>
        <v>#DIV/0!</v>
      </c>
      <c r="AC310" s="12">
        <v>0.2</v>
      </c>
      <c r="AD310" s="12">
        <v>0.8</v>
      </c>
      <c r="AE310" s="13" t="e">
        <f t="shared" si="67"/>
        <v>#DIV/0!</v>
      </c>
      <c r="AF310" s="13" t="e">
        <f t="shared" si="68"/>
        <v>#DIV/0!</v>
      </c>
      <c r="AG310" s="47" t="e">
        <f t="shared" si="69"/>
        <v>#DIV/0!</v>
      </c>
      <c r="AH310" s="157"/>
      <c r="AI310" s="150"/>
    </row>
    <row r="311" spans="1:35" x14ac:dyDescent="0.3">
      <c r="A311" s="167"/>
      <c r="B311" s="170"/>
      <c r="C311" s="173"/>
      <c r="D311" s="176"/>
      <c r="E311" s="88"/>
      <c r="F311" s="6"/>
      <c r="G311" s="88"/>
      <c r="H311" s="179"/>
      <c r="I311" s="7"/>
      <c r="J311" s="88"/>
      <c r="K311" s="8">
        <v>6</v>
      </c>
      <c r="L311" s="88"/>
      <c r="M311" s="9"/>
      <c r="N311" s="9"/>
      <c r="O311" s="131"/>
      <c r="P311" s="103"/>
      <c r="Q311" s="110"/>
      <c r="R311" s="94"/>
      <c r="S311" s="5"/>
      <c r="T311" s="5"/>
      <c r="U311" s="3"/>
      <c r="V311" s="182"/>
      <c r="W311" s="164"/>
      <c r="X311" s="121"/>
      <c r="Y311" s="15"/>
      <c r="Z311" s="123"/>
      <c r="AA311" s="114" t="e">
        <f t="shared" si="65"/>
        <v>#DIV/0!</v>
      </c>
      <c r="AB311" s="13" t="e">
        <f t="shared" si="66"/>
        <v>#DIV/0!</v>
      </c>
      <c r="AC311" s="12">
        <v>0.2</v>
      </c>
      <c r="AD311" s="12">
        <v>0.8</v>
      </c>
      <c r="AE311" s="13" t="e">
        <f t="shared" si="67"/>
        <v>#DIV/0!</v>
      </c>
      <c r="AF311" s="13" t="e">
        <f t="shared" si="68"/>
        <v>#DIV/0!</v>
      </c>
      <c r="AG311" s="47" t="e">
        <f t="shared" si="69"/>
        <v>#DIV/0!</v>
      </c>
      <c r="AH311" s="157"/>
      <c r="AI311" s="150"/>
    </row>
    <row r="312" spans="1:35" ht="15" thickBot="1" x14ac:dyDescent="0.35">
      <c r="A312" s="168"/>
      <c r="B312" s="171"/>
      <c r="C312" s="174"/>
      <c r="D312" s="177"/>
      <c r="E312" s="89"/>
      <c r="F312" s="36"/>
      <c r="G312" s="89"/>
      <c r="H312" s="180"/>
      <c r="I312" s="37"/>
      <c r="J312" s="89"/>
      <c r="K312" s="38">
        <v>7</v>
      </c>
      <c r="L312" s="89"/>
      <c r="M312" s="39"/>
      <c r="N312" s="39"/>
      <c r="O312" s="132"/>
      <c r="P312" s="103"/>
      <c r="Q312" s="111"/>
      <c r="R312" s="95"/>
      <c r="S312" s="40"/>
      <c r="T312" s="40"/>
      <c r="U312" s="41"/>
      <c r="V312" s="183"/>
      <c r="W312" s="165"/>
      <c r="X312" s="124"/>
      <c r="Y312" s="42"/>
      <c r="Z312" s="125"/>
      <c r="AA312" s="115" t="e">
        <f t="shared" si="65"/>
        <v>#DIV/0!</v>
      </c>
      <c r="AB312" s="43" t="e">
        <f t="shared" si="66"/>
        <v>#DIV/0!</v>
      </c>
      <c r="AC312" s="44">
        <v>0.2</v>
      </c>
      <c r="AD312" s="44">
        <v>0.8</v>
      </c>
      <c r="AE312" s="43" t="e">
        <f t="shared" si="67"/>
        <v>#DIV/0!</v>
      </c>
      <c r="AF312" s="43" t="e">
        <f t="shared" si="68"/>
        <v>#DIV/0!</v>
      </c>
      <c r="AG312" s="48" t="e">
        <f t="shared" si="69"/>
        <v>#DIV/0!</v>
      </c>
      <c r="AH312" s="158"/>
      <c r="AI312" s="151"/>
    </row>
    <row r="313" spans="1:35" x14ac:dyDescent="0.3">
      <c r="A313" s="166">
        <v>48</v>
      </c>
      <c r="B313" s="169"/>
      <c r="C313" s="172"/>
      <c r="D313" s="175"/>
      <c r="E313" s="87"/>
      <c r="F313" s="18"/>
      <c r="G313" s="87"/>
      <c r="H313" s="178">
        <f>SUM(I313:I319)</f>
        <v>0</v>
      </c>
      <c r="I313" s="19"/>
      <c r="J313" s="87"/>
      <c r="K313" s="20">
        <v>1</v>
      </c>
      <c r="L313" s="87"/>
      <c r="M313" s="21"/>
      <c r="N313" s="21"/>
      <c r="O313" s="133"/>
      <c r="P313" s="103"/>
      <c r="Q313" s="109"/>
      <c r="R313" s="96"/>
      <c r="S313" s="22"/>
      <c r="T313" s="22"/>
      <c r="U313" s="23"/>
      <c r="V313" s="181"/>
      <c r="W313" s="163"/>
      <c r="X313" s="126"/>
      <c r="Y313" s="24"/>
      <c r="Z313" s="127"/>
      <c r="AA313" s="116" t="e">
        <f t="shared" si="65"/>
        <v>#DIV/0!</v>
      </c>
      <c r="AB313" s="25" t="e">
        <f t="shared" si="66"/>
        <v>#DIV/0!</v>
      </c>
      <c r="AC313" s="26">
        <v>0.2</v>
      </c>
      <c r="AD313" s="26">
        <v>0.8</v>
      </c>
      <c r="AE313" s="25" t="e">
        <f t="shared" si="67"/>
        <v>#DIV/0!</v>
      </c>
      <c r="AF313" s="25" t="e">
        <f t="shared" si="68"/>
        <v>#DIV/0!</v>
      </c>
      <c r="AG313" s="49" t="e">
        <f t="shared" si="69"/>
        <v>#DIV/0!</v>
      </c>
      <c r="AH313" s="157" t="e">
        <f t="shared" ref="AH313" si="71">AVERAGEIF(AG313:AG319,"&lt;&gt;#¡DIV/0!")</f>
        <v>#DIV/0!</v>
      </c>
      <c r="AI313" s="150" t="e">
        <f>+C313*AH313</f>
        <v>#DIV/0!</v>
      </c>
    </row>
    <row r="314" spans="1:35" x14ac:dyDescent="0.3">
      <c r="A314" s="167"/>
      <c r="B314" s="170"/>
      <c r="C314" s="173"/>
      <c r="D314" s="176"/>
      <c r="E314" s="88"/>
      <c r="F314" s="6"/>
      <c r="G314" s="88"/>
      <c r="H314" s="179"/>
      <c r="I314" s="7"/>
      <c r="J314" s="88"/>
      <c r="K314" s="8">
        <v>2</v>
      </c>
      <c r="L314" s="88"/>
      <c r="M314" s="9"/>
      <c r="N314" s="9"/>
      <c r="O314" s="131"/>
      <c r="P314" s="103"/>
      <c r="Q314" s="110"/>
      <c r="R314" s="94"/>
      <c r="S314" s="5"/>
      <c r="T314" s="5"/>
      <c r="U314" s="3"/>
      <c r="V314" s="182"/>
      <c r="W314" s="164"/>
      <c r="X314" s="121"/>
      <c r="Y314" s="15"/>
      <c r="Z314" s="122"/>
      <c r="AA314" s="114" t="e">
        <f t="shared" si="65"/>
        <v>#DIV/0!</v>
      </c>
      <c r="AB314" s="13" t="e">
        <f t="shared" si="66"/>
        <v>#DIV/0!</v>
      </c>
      <c r="AC314" s="12">
        <v>0.2</v>
      </c>
      <c r="AD314" s="12">
        <v>0.8</v>
      </c>
      <c r="AE314" s="13" t="e">
        <f t="shared" si="67"/>
        <v>#DIV/0!</v>
      </c>
      <c r="AF314" s="13" t="e">
        <f t="shared" si="68"/>
        <v>#DIV/0!</v>
      </c>
      <c r="AG314" s="47" t="e">
        <f t="shared" si="69"/>
        <v>#DIV/0!</v>
      </c>
      <c r="AH314" s="157"/>
      <c r="AI314" s="150"/>
    </row>
    <row r="315" spans="1:35" x14ac:dyDescent="0.3">
      <c r="A315" s="167"/>
      <c r="B315" s="170"/>
      <c r="C315" s="173"/>
      <c r="D315" s="176"/>
      <c r="E315" s="88"/>
      <c r="F315" s="6"/>
      <c r="G315" s="88"/>
      <c r="H315" s="179"/>
      <c r="I315" s="7"/>
      <c r="J315" s="88"/>
      <c r="K315" s="8">
        <v>3</v>
      </c>
      <c r="L315" s="88"/>
      <c r="M315" s="9"/>
      <c r="N315" s="9"/>
      <c r="O315" s="131"/>
      <c r="P315" s="103"/>
      <c r="Q315" s="110"/>
      <c r="R315" s="94"/>
      <c r="S315" s="5"/>
      <c r="T315" s="5"/>
      <c r="U315" s="3"/>
      <c r="V315" s="182"/>
      <c r="W315" s="164"/>
      <c r="X315" s="121"/>
      <c r="Y315" s="15"/>
      <c r="Z315" s="123"/>
      <c r="AA315" s="114" t="e">
        <f t="shared" si="65"/>
        <v>#DIV/0!</v>
      </c>
      <c r="AB315" s="13" t="e">
        <f t="shared" si="66"/>
        <v>#DIV/0!</v>
      </c>
      <c r="AC315" s="12">
        <v>0.2</v>
      </c>
      <c r="AD315" s="12">
        <v>0.8</v>
      </c>
      <c r="AE315" s="13" t="e">
        <f t="shared" si="67"/>
        <v>#DIV/0!</v>
      </c>
      <c r="AF315" s="13" t="e">
        <f t="shared" si="68"/>
        <v>#DIV/0!</v>
      </c>
      <c r="AG315" s="47" t="e">
        <f t="shared" si="69"/>
        <v>#DIV/0!</v>
      </c>
      <c r="AH315" s="157"/>
      <c r="AI315" s="150"/>
    </row>
    <row r="316" spans="1:35" x14ac:dyDescent="0.3">
      <c r="A316" s="167"/>
      <c r="B316" s="170"/>
      <c r="C316" s="173"/>
      <c r="D316" s="176"/>
      <c r="E316" s="88"/>
      <c r="F316" s="6"/>
      <c r="G316" s="88"/>
      <c r="H316" s="179"/>
      <c r="I316" s="7"/>
      <c r="J316" s="88"/>
      <c r="K316" s="8">
        <v>4</v>
      </c>
      <c r="L316" s="88"/>
      <c r="M316" s="9"/>
      <c r="N316" s="9"/>
      <c r="O316" s="131"/>
      <c r="P316" s="103"/>
      <c r="Q316" s="110"/>
      <c r="R316" s="94"/>
      <c r="S316" s="5"/>
      <c r="T316" s="5"/>
      <c r="U316" s="3"/>
      <c r="V316" s="182"/>
      <c r="W316" s="164"/>
      <c r="X316" s="121"/>
      <c r="Y316" s="15"/>
      <c r="Z316" s="123"/>
      <c r="AA316" s="114" t="e">
        <f t="shared" si="65"/>
        <v>#DIV/0!</v>
      </c>
      <c r="AB316" s="13" t="e">
        <f t="shared" si="66"/>
        <v>#DIV/0!</v>
      </c>
      <c r="AC316" s="12">
        <v>0.2</v>
      </c>
      <c r="AD316" s="12">
        <v>0.8</v>
      </c>
      <c r="AE316" s="13" t="e">
        <f t="shared" si="67"/>
        <v>#DIV/0!</v>
      </c>
      <c r="AF316" s="13" t="e">
        <f t="shared" si="68"/>
        <v>#DIV/0!</v>
      </c>
      <c r="AG316" s="47" t="e">
        <f t="shared" si="69"/>
        <v>#DIV/0!</v>
      </c>
      <c r="AH316" s="157"/>
      <c r="AI316" s="150"/>
    </row>
    <row r="317" spans="1:35" x14ac:dyDescent="0.3">
      <c r="A317" s="167"/>
      <c r="B317" s="170"/>
      <c r="C317" s="173"/>
      <c r="D317" s="176"/>
      <c r="E317" s="88"/>
      <c r="F317" s="6"/>
      <c r="G317" s="88"/>
      <c r="H317" s="179"/>
      <c r="I317" s="7"/>
      <c r="J317" s="88"/>
      <c r="K317" s="8">
        <v>5</v>
      </c>
      <c r="L317" s="88"/>
      <c r="M317" s="9"/>
      <c r="N317" s="9"/>
      <c r="O317" s="131"/>
      <c r="P317" s="103"/>
      <c r="Q317" s="110"/>
      <c r="R317" s="94"/>
      <c r="S317" s="5"/>
      <c r="T317" s="5"/>
      <c r="U317" s="3"/>
      <c r="V317" s="182"/>
      <c r="W317" s="164"/>
      <c r="X317" s="121"/>
      <c r="Y317" s="15"/>
      <c r="Z317" s="123"/>
      <c r="AA317" s="114" t="e">
        <f t="shared" si="65"/>
        <v>#DIV/0!</v>
      </c>
      <c r="AB317" s="13" t="e">
        <f t="shared" si="66"/>
        <v>#DIV/0!</v>
      </c>
      <c r="AC317" s="12">
        <v>0.2</v>
      </c>
      <c r="AD317" s="12">
        <v>0.8</v>
      </c>
      <c r="AE317" s="13" t="e">
        <f t="shared" si="67"/>
        <v>#DIV/0!</v>
      </c>
      <c r="AF317" s="13" t="e">
        <f t="shared" si="68"/>
        <v>#DIV/0!</v>
      </c>
      <c r="AG317" s="47" t="e">
        <f t="shared" si="69"/>
        <v>#DIV/0!</v>
      </c>
      <c r="AH317" s="157"/>
      <c r="AI317" s="150"/>
    </row>
    <row r="318" spans="1:35" x14ac:dyDescent="0.3">
      <c r="A318" s="167"/>
      <c r="B318" s="170"/>
      <c r="C318" s="173"/>
      <c r="D318" s="176"/>
      <c r="E318" s="88"/>
      <c r="F318" s="6"/>
      <c r="G318" s="88"/>
      <c r="H318" s="179"/>
      <c r="I318" s="7"/>
      <c r="J318" s="88"/>
      <c r="K318" s="8">
        <v>6</v>
      </c>
      <c r="L318" s="88"/>
      <c r="M318" s="9"/>
      <c r="N318" s="9"/>
      <c r="O318" s="131"/>
      <c r="P318" s="103"/>
      <c r="Q318" s="110"/>
      <c r="R318" s="94"/>
      <c r="S318" s="5"/>
      <c r="T318" s="5"/>
      <c r="U318" s="3"/>
      <c r="V318" s="182"/>
      <c r="W318" s="164"/>
      <c r="X318" s="121"/>
      <c r="Y318" s="15"/>
      <c r="Z318" s="123"/>
      <c r="AA318" s="114" t="e">
        <f t="shared" si="65"/>
        <v>#DIV/0!</v>
      </c>
      <c r="AB318" s="13" t="e">
        <f t="shared" si="66"/>
        <v>#DIV/0!</v>
      </c>
      <c r="AC318" s="12">
        <v>0.2</v>
      </c>
      <c r="AD318" s="12">
        <v>0.8</v>
      </c>
      <c r="AE318" s="13" t="e">
        <f t="shared" si="67"/>
        <v>#DIV/0!</v>
      </c>
      <c r="AF318" s="13" t="e">
        <f t="shared" si="68"/>
        <v>#DIV/0!</v>
      </c>
      <c r="AG318" s="47" t="e">
        <f t="shared" si="69"/>
        <v>#DIV/0!</v>
      </c>
      <c r="AH318" s="157"/>
      <c r="AI318" s="150"/>
    </row>
    <row r="319" spans="1:35" ht="15" thickBot="1" x14ac:dyDescent="0.35">
      <c r="A319" s="168"/>
      <c r="B319" s="171"/>
      <c r="C319" s="174"/>
      <c r="D319" s="177"/>
      <c r="E319" s="89"/>
      <c r="F319" s="36"/>
      <c r="G319" s="89"/>
      <c r="H319" s="180"/>
      <c r="I319" s="37"/>
      <c r="J319" s="89"/>
      <c r="K319" s="38">
        <v>7</v>
      </c>
      <c r="L319" s="89"/>
      <c r="M319" s="39"/>
      <c r="N319" s="39"/>
      <c r="O319" s="132"/>
      <c r="P319" s="103"/>
      <c r="Q319" s="111"/>
      <c r="R319" s="95"/>
      <c r="S319" s="40"/>
      <c r="T319" s="40"/>
      <c r="U319" s="41"/>
      <c r="V319" s="183"/>
      <c r="W319" s="165"/>
      <c r="X319" s="124"/>
      <c r="Y319" s="42"/>
      <c r="Z319" s="125"/>
      <c r="AA319" s="115" t="e">
        <f t="shared" si="65"/>
        <v>#DIV/0!</v>
      </c>
      <c r="AB319" s="43" t="e">
        <f t="shared" si="66"/>
        <v>#DIV/0!</v>
      </c>
      <c r="AC319" s="44">
        <v>0.2</v>
      </c>
      <c r="AD319" s="44">
        <v>0.8</v>
      </c>
      <c r="AE319" s="43" t="e">
        <f t="shared" si="67"/>
        <v>#DIV/0!</v>
      </c>
      <c r="AF319" s="43" t="e">
        <f t="shared" si="68"/>
        <v>#DIV/0!</v>
      </c>
      <c r="AG319" s="48" t="e">
        <f t="shared" si="69"/>
        <v>#DIV/0!</v>
      </c>
      <c r="AH319" s="158"/>
      <c r="AI319" s="151"/>
    </row>
    <row r="320" spans="1:35" x14ac:dyDescent="0.3">
      <c r="A320" s="166">
        <v>49</v>
      </c>
      <c r="B320" s="169"/>
      <c r="C320" s="172"/>
      <c r="D320" s="175"/>
      <c r="E320" s="87"/>
      <c r="F320" s="18"/>
      <c r="G320" s="87"/>
      <c r="H320" s="178">
        <f>SUM(I320:I326)</f>
        <v>0</v>
      </c>
      <c r="I320" s="19"/>
      <c r="J320" s="87"/>
      <c r="K320" s="20">
        <v>1</v>
      </c>
      <c r="L320" s="87"/>
      <c r="M320" s="21"/>
      <c r="N320" s="21"/>
      <c r="O320" s="133"/>
      <c r="P320" s="103"/>
      <c r="Q320" s="109"/>
      <c r="R320" s="96"/>
      <c r="S320" s="22"/>
      <c r="T320" s="22"/>
      <c r="U320" s="23"/>
      <c r="V320" s="181"/>
      <c r="W320" s="163"/>
      <c r="X320" s="126"/>
      <c r="Y320" s="24"/>
      <c r="Z320" s="127"/>
      <c r="AA320" s="116" t="e">
        <f t="shared" si="65"/>
        <v>#DIV/0!</v>
      </c>
      <c r="AB320" s="25" t="e">
        <f t="shared" si="66"/>
        <v>#DIV/0!</v>
      </c>
      <c r="AC320" s="26">
        <v>0.2</v>
      </c>
      <c r="AD320" s="26">
        <v>0.8</v>
      </c>
      <c r="AE320" s="25" t="e">
        <f t="shared" si="67"/>
        <v>#DIV/0!</v>
      </c>
      <c r="AF320" s="25" t="e">
        <f t="shared" si="68"/>
        <v>#DIV/0!</v>
      </c>
      <c r="AG320" s="49" t="e">
        <f t="shared" si="69"/>
        <v>#DIV/0!</v>
      </c>
      <c r="AH320" s="157" t="e">
        <f t="shared" ref="AH320" si="72">AVERAGEIF(AG320:AG326,"&lt;&gt;#¡DIV/0!")</f>
        <v>#DIV/0!</v>
      </c>
      <c r="AI320" s="150" t="e">
        <f>+C320*AH320</f>
        <v>#DIV/0!</v>
      </c>
    </row>
    <row r="321" spans="1:35" x14ac:dyDescent="0.3">
      <c r="A321" s="167"/>
      <c r="B321" s="170"/>
      <c r="C321" s="173"/>
      <c r="D321" s="176"/>
      <c r="E321" s="88"/>
      <c r="F321" s="6"/>
      <c r="G321" s="88"/>
      <c r="H321" s="179"/>
      <c r="I321" s="7"/>
      <c r="J321" s="88"/>
      <c r="K321" s="8">
        <v>2</v>
      </c>
      <c r="L321" s="88"/>
      <c r="M321" s="9"/>
      <c r="N321" s="9"/>
      <c r="O321" s="131"/>
      <c r="P321" s="103"/>
      <c r="Q321" s="110"/>
      <c r="R321" s="94"/>
      <c r="S321" s="5"/>
      <c r="T321" s="5"/>
      <c r="U321" s="3"/>
      <c r="V321" s="182"/>
      <c r="W321" s="164"/>
      <c r="X321" s="121"/>
      <c r="Y321" s="15"/>
      <c r="Z321" s="122"/>
      <c r="AA321" s="114" t="e">
        <f t="shared" si="65"/>
        <v>#DIV/0!</v>
      </c>
      <c r="AB321" s="13" t="e">
        <f t="shared" si="66"/>
        <v>#DIV/0!</v>
      </c>
      <c r="AC321" s="12">
        <v>0.2</v>
      </c>
      <c r="AD321" s="12">
        <v>0.8</v>
      </c>
      <c r="AE321" s="13" t="e">
        <f t="shared" si="67"/>
        <v>#DIV/0!</v>
      </c>
      <c r="AF321" s="13" t="e">
        <f t="shared" si="68"/>
        <v>#DIV/0!</v>
      </c>
      <c r="AG321" s="47" t="e">
        <f t="shared" si="69"/>
        <v>#DIV/0!</v>
      </c>
      <c r="AH321" s="157"/>
      <c r="AI321" s="150"/>
    </row>
    <row r="322" spans="1:35" x14ac:dyDescent="0.3">
      <c r="A322" s="167"/>
      <c r="B322" s="170"/>
      <c r="C322" s="173"/>
      <c r="D322" s="176"/>
      <c r="E322" s="88"/>
      <c r="F322" s="6"/>
      <c r="G322" s="88"/>
      <c r="H322" s="179"/>
      <c r="I322" s="7"/>
      <c r="J322" s="88"/>
      <c r="K322" s="8">
        <v>3</v>
      </c>
      <c r="L322" s="88"/>
      <c r="M322" s="9"/>
      <c r="N322" s="9"/>
      <c r="O322" s="131"/>
      <c r="P322" s="103"/>
      <c r="Q322" s="110"/>
      <c r="R322" s="94"/>
      <c r="S322" s="5"/>
      <c r="T322" s="5"/>
      <c r="U322" s="3"/>
      <c r="V322" s="182"/>
      <c r="W322" s="164"/>
      <c r="X322" s="121"/>
      <c r="Y322" s="15"/>
      <c r="Z322" s="123"/>
      <c r="AA322" s="114" t="e">
        <f t="shared" si="65"/>
        <v>#DIV/0!</v>
      </c>
      <c r="AB322" s="13" t="e">
        <f t="shared" si="66"/>
        <v>#DIV/0!</v>
      </c>
      <c r="AC322" s="12">
        <v>0.2</v>
      </c>
      <c r="AD322" s="12">
        <v>0.8</v>
      </c>
      <c r="AE322" s="13" t="e">
        <f t="shared" si="67"/>
        <v>#DIV/0!</v>
      </c>
      <c r="AF322" s="13" t="e">
        <f t="shared" si="68"/>
        <v>#DIV/0!</v>
      </c>
      <c r="AG322" s="47" t="e">
        <f t="shared" si="69"/>
        <v>#DIV/0!</v>
      </c>
      <c r="AH322" s="157"/>
      <c r="AI322" s="150"/>
    </row>
    <row r="323" spans="1:35" x14ac:dyDescent="0.3">
      <c r="A323" s="167"/>
      <c r="B323" s="170"/>
      <c r="C323" s="173"/>
      <c r="D323" s="176"/>
      <c r="E323" s="88"/>
      <c r="F323" s="6"/>
      <c r="G323" s="88"/>
      <c r="H323" s="179"/>
      <c r="I323" s="7"/>
      <c r="J323" s="88"/>
      <c r="K323" s="8">
        <v>4</v>
      </c>
      <c r="L323" s="88"/>
      <c r="M323" s="9"/>
      <c r="N323" s="9"/>
      <c r="O323" s="131"/>
      <c r="P323" s="103"/>
      <c r="Q323" s="110"/>
      <c r="R323" s="94"/>
      <c r="S323" s="5"/>
      <c r="T323" s="5"/>
      <c r="U323" s="3"/>
      <c r="V323" s="182"/>
      <c r="W323" s="164"/>
      <c r="X323" s="121"/>
      <c r="Y323" s="15"/>
      <c r="Z323" s="123"/>
      <c r="AA323" s="114" t="e">
        <f t="shared" si="65"/>
        <v>#DIV/0!</v>
      </c>
      <c r="AB323" s="13" t="e">
        <f t="shared" si="66"/>
        <v>#DIV/0!</v>
      </c>
      <c r="AC323" s="12">
        <v>0.2</v>
      </c>
      <c r="AD323" s="12">
        <v>0.8</v>
      </c>
      <c r="AE323" s="13" t="e">
        <f t="shared" si="67"/>
        <v>#DIV/0!</v>
      </c>
      <c r="AF323" s="13" t="e">
        <f t="shared" si="68"/>
        <v>#DIV/0!</v>
      </c>
      <c r="AG323" s="47" t="e">
        <f t="shared" si="69"/>
        <v>#DIV/0!</v>
      </c>
      <c r="AH323" s="157"/>
      <c r="AI323" s="150"/>
    </row>
    <row r="324" spans="1:35" x14ac:dyDescent="0.3">
      <c r="A324" s="167"/>
      <c r="B324" s="170"/>
      <c r="C324" s="173"/>
      <c r="D324" s="176"/>
      <c r="E324" s="88"/>
      <c r="F324" s="6"/>
      <c r="G324" s="88"/>
      <c r="H324" s="179"/>
      <c r="I324" s="7"/>
      <c r="J324" s="88"/>
      <c r="K324" s="8">
        <v>5</v>
      </c>
      <c r="L324" s="88"/>
      <c r="M324" s="9"/>
      <c r="N324" s="9"/>
      <c r="O324" s="131"/>
      <c r="P324" s="103"/>
      <c r="Q324" s="110"/>
      <c r="R324" s="94"/>
      <c r="S324" s="5"/>
      <c r="T324" s="5"/>
      <c r="U324" s="3"/>
      <c r="V324" s="182"/>
      <c r="W324" s="164"/>
      <c r="X324" s="121"/>
      <c r="Y324" s="15"/>
      <c r="Z324" s="123"/>
      <c r="AA324" s="114" t="e">
        <f t="shared" si="65"/>
        <v>#DIV/0!</v>
      </c>
      <c r="AB324" s="13" t="e">
        <f t="shared" si="66"/>
        <v>#DIV/0!</v>
      </c>
      <c r="AC324" s="12">
        <v>0.2</v>
      </c>
      <c r="AD324" s="12">
        <v>0.8</v>
      </c>
      <c r="AE324" s="13" t="e">
        <f t="shared" si="67"/>
        <v>#DIV/0!</v>
      </c>
      <c r="AF324" s="13" t="e">
        <f t="shared" si="68"/>
        <v>#DIV/0!</v>
      </c>
      <c r="AG324" s="47" t="e">
        <f t="shared" si="69"/>
        <v>#DIV/0!</v>
      </c>
      <c r="AH324" s="157"/>
      <c r="AI324" s="150"/>
    </row>
    <row r="325" spans="1:35" x14ac:dyDescent="0.3">
      <c r="A325" s="167"/>
      <c r="B325" s="170"/>
      <c r="C325" s="173"/>
      <c r="D325" s="176"/>
      <c r="E325" s="88"/>
      <c r="F325" s="6"/>
      <c r="G325" s="88"/>
      <c r="H325" s="179"/>
      <c r="I325" s="7"/>
      <c r="J325" s="88"/>
      <c r="K325" s="8">
        <v>6</v>
      </c>
      <c r="L325" s="88"/>
      <c r="M325" s="9"/>
      <c r="N325" s="9"/>
      <c r="O325" s="131"/>
      <c r="P325" s="103"/>
      <c r="Q325" s="110"/>
      <c r="R325" s="94"/>
      <c r="S325" s="5"/>
      <c r="T325" s="5"/>
      <c r="U325" s="3"/>
      <c r="V325" s="182"/>
      <c r="W325" s="164"/>
      <c r="X325" s="121"/>
      <c r="Y325" s="15"/>
      <c r="Z325" s="123"/>
      <c r="AA325" s="114" t="e">
        <f t="shared" si="65"/>
        <v>#DIV/0!</v>
      </c>
      <c r="AB325" s="13" t="e">
        <f t="shared" si="66"/>
        <v>#DIV/0!</v>
      </c>
      <c r="AC325" s="12">
        <v>0.2</v>
      </c>
      <c r="AD325" s="12">
        <v>0.8</v>
      </c>
      <c r="AE325" s="13" t="e">
        <f t="shared" si="67"/>
        <v>#DIV/0!</v>
      </c>
      <c r="AF325" s="13" t="e">
        <f t="shared" si="68"/>
        <v>#DIV/0!</v>
      </c>
      <c r="AG325" s="47" t="e">
        <f t="shared" si="69"/>
        <v>#DIV/0!</v>
      </c>
      <c r="AH325" s="157"/>
      <c r="AI325" s="150"/>
    </row>
    <row r="326" spans="1:35" ht="15" thickBot="1" x14ac:dyDescent="0.35">
      <c r="A326" s="168"/>
      <c r="B326" s="171"/>
      <c r="C326" s="174"/>
      <c r="D326" s="177"/>
      <c r="E326" s="89"/>
      <c r="F326" s="36"/>
      <c r="G326" s="89"/>
      <c r="H326" s="180"/>
      <c r="I326" s="37"/>
      <c r="J326" s="89"/>
      <c r="K326" s="38">
        <v>7</v>
      </c>
      <c r="L326" s="89"/>
      <c r="M326" s="39"/>
      <c r="N326" s="39"/>
      <c r="O326" s="132"/>
      <c r="P326" s="103"/>
      <c r="Q326" s="111"/>
      <c r="R326" s="95"/>
      <c r="S326" s="40"/>
      <c r="T326" s="40"/>
      <c r="U326" s="41"/>
      <c r="V326" s="183"/>
      <c r="W326" s="165"/>
      <c r="X326" s="124"/>
      <c r="Y326" s="42"/>
      <c r="Z326" s="125"/>
      <c r="AA326" s="115" t="e">
        <f t="shared" si="65"/>
        <v>#DIV/0!</v>
      </c>
      <c r="AB326" s="43" t="e">
        <f t="shared" si="66"/>
        <v>#DIV/0!</v>
      </c>
      <c r="AC326" s="44">
        <v>0.2</v>
      </c>
      <c r="AD326" s="44">
        <v>0.8</v>
      </c>
      <c r="AE326" s="43" t="e">
        <f t="shared" si="67"/>
        <v>#DIV/0!</v>
      </c>
      <c r="AF326" s="43" t="e">
        <f t="shared" si="68"/>
        <v>#DIV/0!</v>
      </c>
      <c r="AG326" s="48" t="e">
        <f t="shared" si="69"/>
        <v>#DIV/0!</v>
      </c>
      <c r="AH326" s="158"/>
      <c r="AI326" s="151"/>
    </row>
    <row r="327" spans="1:35" x14ac:dyDescent="0.3">
      <c r="A327" s="166">
        <v>50</v>
      </c>
      <c r="B327" s="169"/>
      <c r="C327" s="172"/>
      <c r="D327" s="175"/>
      <c r="E327" s="87"/>
      <c r="F327" s="18"/>
      <c r="G327" s="87"/>
      <c r="H327" s="178">
        <f>SUM(I327:I333)</f>
        <v>0</v>
      </c>
      <c r="I327" s="19"/>
      <c r="J327" s="87"/>
      <c r="K327" s="20">
        <v>1</v>
      </c>
      <c r="L327" s="87"/>
      <c r="M327" s="21"/>
      <c r="N327" s="21"/>
      <c r="O327" s="133"/>
      <c r="P327" s="103"/>
      <c r="Q327" s="109"/>
      <c r="R327" s="96"/>
      <c r="S327" s="22"/>
      <c r="T327" s="22"/>
      <c r="U327" s="23"/>
      <c r="V327" s="181"/>
      <c r="W327" s="163"/>
      <c r="X327" s="126"/>
      <c r="Y327" s="24"/>
      <c r="Z327" s="127"/>
      <c r="AA327" s="116" t="e">
        <f t="shared" si="65"/>
        <v>#DIV/0!</v>
      </c>
      <c r="AB327" s="25" t="e">
        <f t="shared" si="66"/>
        <v>#DIV/0!</v>
      </c>
      <c r="AC327" s="26">
        <v>0.2</v>
      </c>
      <c r="AD327" s="26">
        <v>0.8</v>
      </c>
      <c r="AE327" s="25" t="e">
        <f t="shared" si="67"/>
        <v>#DIV/0!</v>
      </c>
      <c r="AF327" s="25" t="e">
        <f t="shared" si="68"/>
        <v>#DIV/0!</v>
      </c>
      <c r="AG327" s="49" t="e">
        <f t="shared" si="69"/>
        <v>#DIV/0!</v>
      </c>
      <c r="AH327" s="157" t="e">
        <f t="shared" ref="AH327" si="73">AVERAGEIF(AG327:AG333,"&lt;&gt;#¡DIV/0!")</f>
        <v>#DIV/0!</v>
      </c>
      <c r="AI327" s="150" t="e">
        <f>+C327*AH327</f>
        <v>#DIV/0!</v>
      </c>
    </row>
    <row r="328" spans="1:35" x14ac:dyDescent="0.3">
      <c r="A328" s="167"/>
      <c r="B328" s="170"/>
      <c r="C328" s="173"/>
      <c r="D328" s="176"/>
      <c r="E328" s="88"/>
      <c r="F328" s="6"/>
      <c r="G328" s="88"/>
      <c r="H328" s="179"/>
      <c r="I328" s="7"/>
      <c r="J328" s="88"/>
      <c r="K328" s="8">
        <v>2</v>
      </c>
      <c r="L328" s="88"/>
      <c r="M328" s="9"/>
      <c r="N328" s="9"/>
      <c r="O328" s="131"/>
      <c r="P328" s="103"/>
      <c r="Q328" s="110"/>
      <c r="R328" s="94"/>
      <c r="S328" s="5"/>
      <c r="T328" s="5"/>
      <c r="U328" s="3"/>
      <c r="V328" s="182"/>
      <c r="W328" s="164"/>
      <c r="X328" s="121"/>
      <c r="Y328" s="15"/>
      <c r="Z328" s="122"/>
      <c r="AA328" s="114" t="e">
        <f t="shared" si="65"/>
        <v>#DIV/0!</v>
      </c>
      <c r="AB328" s="13" t="e">
        <f t="shared" si="66"/>
        <v>#DIV/0!</v>
      </c>
      <c r="AC328" s="12">
        <v>0.2</v>
      </c>
      <c r="AD328" s="12">
        <v>0.8</v>
      </c>
      <c r="AE328" s="13" t="e">
        <f t="shared" si="67"/>
        <v>#DIV/0!</v>
      </c>
      <c r="AF328" s="13" t="e">
        <f t="shared" si="68"/>
        <v>#DIV/0!</v>
      </c>
      <c r="AG328" s="47" t="e">
        <f t="shared" si="69"/>
        <v>#DIV/0!</v>
      </c>
      <c r="AH328" s="157"/>
      <c r="AI328" s="150"/>
    </row>
    <row r="329" spans="1:35" x14ac:dyDescent="0.3">
      <c r="A329" s="167"/>
      <c r="B329" s="170"/>
      <c r="C329" s="173"/>
      <c r="D329" s="176"/>
      <c r="E329" s="88"/>
      <c r="F329" s="6"/>
      <c r="G329" s="88"/>
      <c r="H329" s="179"/>
      <c r="I329" s="7"/>
      <c r="J329" s="88"/>
      <c r="K329" s="8">
        <v>3</v>
      </c>
      <c r="L329" s="88"/>
      <c r="M329" s="9"/>
      <c r="N329" s="9"/>
      <c r="O329" s="131"/>
      <c r="P329" s="103"/>
      <c r="Q329" s="110"/>
      <c r="R329" s="94"/>
      <c r="S329" s="5"/>
      <c r="T329" s="5"/>
      <c r="U329" s="3"/>
      <c r="V329" s="182"/>
      <c r="W329" s="164"/>
      <c r="X329" s="121"/>
      <c r="Y329" s="15"/>
      <c r="Z329" s="123"/>
      <c r="AA329" s="114" t="e">
        <f t="shared" si="65"/>
        <v>#DIV/0!</v>
      </c>
      <c r="AB329" s="13" t="e">
        <f t="shared" si="66"/>
        <v>#DIV/0!</v>
      </c>
      <c r="AC329" s="12">
        <v>0.2</v>
      </c>
      <c r="AD329" s="12">
        <v>0.8</v>
      </c>
      <c r="AE329" s="13" t="e">
        <f t="shared" si="67"/>
        <v>#DIV/0!</v>
      </c>
      <c r="AF329" s="13" t="e">
        <f t="shared" si="68"/>
        <v>#DIV/0!</v>
      </c>
      <c r="AG329" s="47" t="e">
        <f t="shared" si="69"/>
        <v>#DIV/0!</v>
      </c>
      <c r="AH329" s="157"/>
      <c r="AI329" s="150"/>
    </row>
    <row r="330" spans="1:35" x14ac:dyDescent="0.3">
      <c r="A330" s="167"/>
      <c r="B330" s="170"/>
      <c r="C330" s="173"/>
      <c r="D330" s="176"/>
      <c r="E330" s="88"/>
      <c r="F330" s="6"/>
      <c r="G330" s="88"/>
      <c r="H330" s="179"/>
      <c r="I330" s="7"/>
      <c r="J330" s="88"/>
      <c r="K330" s="8">
        <v>4</v>
      </c>
      <c r="L330" s="88"/>
      <c r="M330" s="9"/>
      <c r="N330" s="9"/>
      <c r="O330" s="131"/>
      <c r="P330" s="103"/>
      <c r="Q330" s="110"/>
      <c r="R330" s="94"/>
      <c r="S330" s="5"/>
      <c r="T330" s="5"/>
      <c r="U330" s="3"/>
      <c r="V330" s="182"/>
      <c r="W330" s="164"/>
      <c r="X330" s="121"/>
      <c r="Y330" s="15"/>
      <c r="Z330" s="123"/>
      <c r="AA330" s="114" t="e">
        <f t="shared" si="65"/>
        <v>#DIV/0!</v>
      </c>
      <c r="AB330" s="13" t="e">
        <f t="shared" si="66"/>
        <v>#DIV/0!</v>
      </c>
      <c r="AC330" s="12">
        <v>0.2</v>
      </c>
      <c r="AD330" s="12">
        <v>0.8</v>
      </c>
      <c r="AE330" s="13" t="e">
        <f t="shared" si="67"/>
        <v>#DIV/0!</v>
      </c>
      <c r="AF330" s="13" t="e">
        <f t="shared" si="68"/>
        <v>#DIV/0!</v>
      </c>
      <c r="AG330" s="47" t="e">
        <f t="shared" si="69"/>
        <v>#DIV/0!</v>
      </c>
      <c r="AH330" s="157"/>
      <c r="AI330" s="150"/>
    </row>
    <row r="331" spans="1:35" x14ac:dyDescent="0.3">
      <c r="A331" s="167"/>
      <c r="B331" s="170"/>
      <c r="C331" s="173"/>
      <c r="D331" s="176"/>
      <c r="E331" s="88"/>
      <c r="F331" s="6"/>
      <c r="G331" s="88"/>
      <c r="H331" s="179"/>
      <c r="I331" s="7"/>
      <c r="J331" s="88"/>
      <c r="K331" s="8">
        <v>5</v>
      </c>
      <c r="L331" s="88"/>
      <c r="M331" s="9"/>
      <c r="N331" s="9"/>
      <c r="O331" s="131"/>
      <c r="P331" s="103"/>
      <c r="Q331" s="110"/>
      <c r="R331" s="94"/>
      <c r="S331" s="5"/>
      <c r="T331" s="5"/>
      <c r="U331" s="3"/>
      <c r="V331" s="182"/>
      <c r="W331" s="164"/>
      <c r="X331" s="121"/>
      <c r="Y331" s="15"/>
      <c r="Z331" s="123"/>
      <c r="AA331" s="114" t="e">
        <f t="shared" si="65"/>
        <v>#DIV/0!</v>
      </c>
      <c r="AB331" s="13" t="e">
        <f t="shared" si="66"/>
        <v>#DIV/0!</v>
      </c>
      <c r="AC331" s="12">
        <v>0.2</v>
      </c>
      <c r="AD331" s="12">
        <v>0.8</v>
      </c>
      <c r="AE331" s="13" t="e">
        <f t="shared" si="67"/>
        <v>#DIV/0!</v>
      </c>
      <c r="AF331" s="13" t="e">
        <f t="shared" si="68"/>
        <v>#DIV/0!</v>
      </c>
      <c r="AG331" s="47" t="e">
        <f t="shared" si="69"/>
        <v>#DIV/0!</v>
      </c>
      <c r="AH331" s="157"/>
      <c r="AI331" s="150"/>
    </row>
    <row r="332" spans="1:35" x14ac:dyDescent="0.3">
      <c r="A332" s="167"/>
      <c r="B332" s="170"/>
      <c r="C332" s="173"/>
      <c r="D332" s="176"/>
      <c r="E332" s="88"/>
      <c r="F332" s="6"/>
      <c r="G332" s="88"/>
      <c r="H332" s="179"/>
      <c r="I332" s="7"/>
      <c r="J332" s="88"/>
      <c r="K332" s="8">
        <v>6</v>
      </c>
      <c r="L332" s="88"/>
      <c r="M332" s="9"/>
      <c r="N332" s="9"/>
      <c r="O332" s="131"/>
      <c r="P332" s="103"/>
      <c r="Q332" s="110"/>
      <c r="R332" s="94"/>
      <c r="S332" s="5"/>
      <c r="T332" s="5"/>
      <c r="U332" s="3"/>
      <c r="V332" s="182"/>
      <c r="W332" s="164"/>
      <c r="X332" s="121"/>
      <c r="Y332" s="15"/>
      <c r="Z332" s="123"/>
      <c r="AA332" s="114" t="e">
        <f t="shared" si="65"/>
        <v>#DIV/0!</v>
      </c>
      <c r="AB332" s="13" t="e">
        <f t="shared" si="66"/>
        <v>#DIV/0!</v>
      </c>
      <c r="AC332" s="12">
        <v>0.2</v>
      </c>
      <c r="AD332" s="12">
        <v>0.8</v>
      </c>
      <c r="AE332" s="13" t="e">
        <f t="shared" si="67"/>
        <v>#DIV/0!</v>
      </c>
      <c r="AF332" s="13" t="e">
        <f t="shared" si="68"/>
        <v>#DIV/0!</v>
      </c>
      <c r="AG332" s="47" t="e">
        <f t="shared" si="69"/>
        <v>#DIV/0!</v>
      </c>
      <c r="AH332" s="157"/>
      <c r="AI332" s="150"/>
    </row>
    <row r="333" spans="1:35" ht="15" thickBot="1" x14ac:dyDescent="0.35">
      <c r="A333" s="168"/>
      <c r="B333" s="171"/>
      <c r="C333" s="174"/>
      <c r="D333" s="177"/>
      <c r="E333" s="89"/>
      <c r="F333" s="36"/>
      <c r="G333" s="89"/>
      <c r="H333" s="180"/>
      <c r="I333" s="37"/>
      <c r="J333" s="89"/>
      <c r="K333" s="38">
        <v>7</v>
      </c>
      <c r="L333" s="89"/>
      <c r="M333" s="39"/>
      <c r="N333" s="39"/>
      <c r="O333" s="132"/>
      <c r="P333" s="103"/>
      <c r="Q333" s="111"/>
      <c r="R333" s="95"/>
      <c r="S333" s="40"/>
      <c r="T333" s="40"/>
      <c r="U333" s="41"/>
      <c r="V333" s="183"/>
      <c r="W333" s="165"/>
      <c r="X333" s="124"/>
      <c r="Y333" s="42"/>
      <c r="Z333" s="125"/>
      <c r="AA333" s="115" t="e">
        <f t="shared" si="65"/>
        <v>#DIV/0!</v>
      </c>
      <c r="AB333" s="43" t="e">
        <f t="shared" si="66"/>
        <v>#DIV/0!</v>
      </c>
      <c r="AC333" s="44">
        <v>0.2</v>
      </c>
      <c r="AD333" s="44">
        <v>0.8</v>
      </c>
      <c r="AE333" s="43" t="e">
        <f t="shared" si="67"/>
        <v>#DIV/0!</v>
      </c>
      <c r="AF333" s="43" t="e">
        <f t="shared" si="68"/>
        <v>#DIV/0!</v>
      </c>
      <c r="AG333" s="48" t="e">
        <f t="shared" si="69"/>
        <v>#DIV/0!</v>
      </c>
      <c r="AH333" s="158"/>
      <c r="AI333" s="151"/>
    </row>
    <row r="334" spans="1:35" s="11" customFormat="1" ht="18.600000000000001" thickBot="1" x14ac:dyDescent="0.35">
      <c r="A334" s="161"/>
      <c r="B334" s="162"/>
      <c r="C334" s="51">
        <f>SUM(C8:C333)</f>
        <v>1</v>
      </c>
      <c r="D334" s="162"/>
      <c r="E334" s="162"/>
      <c r="F334" s="162"/>
      <c r="G334" s="162"/>
      <c r="H334" s="52">
        <f>SUM(H8:H333)</f>
        <v>0</v>
      </c>
      <c r="I334" s="162"/>
      <c r="J334" s="162"/>
      <c r="K334" s="162"/>
      <c r="L334" s="53">
        <f>COUNTIF(L8:L333,"*")</f>
        <v>18</v>
      </c>
      <c r="M334" s="184"/>
      <c r="N334" s="185"/>
      <c r="O334" s="186"/>
      <c r="P334" s="104"/>
      <c r="Q334" s="187"/>
      <c r="R334" s="185"/>
      <c r="S334" s="185"/>
      <c r="T334" s="185"/>
      <c r="U334" s="185"/>
      <c r="V334" s="185"/>
      <c r="W334" s="186"/>
      <c r="X334" s="128"/>
      <c r="Y334" s="100"/>
      <c r="Z334" s="129"/>
      <c r="AA334" s="100"/>
      <c r="AB334" s="100"/>
      <c r="AC334" s="100"/>
      <c r="AD334" s="100"/>
      <c r="AE334" s="100"/>
      <c r="AF334" s="100"/>
      <c r="AG334" s="100"/>
      <c r="AH334" s="101"/>
      <c r="AI334" s="54" t="e">
        <f>SUM(AI8:AI333)</f>
        <v>#DIV/0!</v>
      </c>
    </row>
  </sheetData>
  <sheetProtection formatCells="0"/>
  <mergeCells count="459">
    <mergeCell ref="E6:F6"/>
    <mergeCell ref="B6:B7"/>
    <mergeCell ref="C6:C7"/>
    <mergeCell ref="D6:D7"/>
    <mergeCell ref="G6:G7"/>
    <mergeCell ref="H6:J6"/>
    <mergeCell ref="A1:Z1"/>
    <mergeCell ref="A3:C3"/>
    <mergeCell ref="A4:C4"/>
    <mergeCell ref="A2:C2"/>
    <mergeCell ref="E2:G2"/>
    <mergeCell ref="K6:O6"/>
    <mergeCell ref="V6:V7"/>
    <mergeCell ref="W6:W7"/>
    <mergeCell ref="A6:A7"/>
    <mergeCell ref="D3:K3"/>
    <mergeCell ref="D4:K4"/>
    <mergeCell ref="H2:I2"/>
    <mergeCell ref="J2:K2"/>
    <mergeCell ref="Q6:U6"/>
    <mergeCell ref="V8:V12"/>
    <mergeCell ref="W8:W12"/>
    <mergeCell ref="A13:A16"/>
    <mergeCell ref="B13:B16"/>
    <mergeCell ref="C13:C16"/>
    <mergeCell ref="D13:D16"/>
    <mergeCell ref="H13:H16"/>
    <mergeCell ref="V13:V16"/>
    <mergeCell ref="W13:W16"/>
    <mergeCell ref="A8:A12"/>
    <mergeCell ref="B8:B12"/>
    <mergeCell ref="C8:C12"/>
    <mergeCell ref="D8:D12"/>
    <mergeCell ref="H8:H12"/>
    <mergeCell ref="W17:W20"/>
    <mergeCell ref="A21:A23"/>
    <mergeCell ref="B21:B23"/>
    <mergeCell ref="C21:C23"/>
    <mergeCell ref="D21:D23"/>
    <mergeCell ref="H21:H23"/>
    <mergeCell ref="V21:V23"/>
    <mergeCell ref="W21:W23"/>
    <mergeCell ref="A17:A20"/>
    <mergeCell ref="B17:B20"/>
    <mergeCell ref="C17:C20"/>
    <mergeCell ref="D17:D20"/>
    <mergeCell ref="H17:H20"/>
    <mergeCell ref="V17:V20"/>
    <mergeCell ref="W26:W32"/>
    <mergeCell ref="A33:A39"/>
    <mergeCell ref="B33:B39"/>
    <mergeCell ref="C33:C39"/>
    <mergeCell ref="D33:D39"/>
    <mergeCell ref="H33:H39"/>
    <mergeCell ref="V33:V39"/>
    <mergeCell ref="W33:W39"/>
    <mergeCell ref="A26:A32"/>
    <mergeCell ref="B26:B32"/>
    <mergeCell ref="C26:C32"/>
    <mergeCell ref="D26:D32"/>
    <mergeCell ref="H26:H32"/>
    <mergeCell ref="V26:V32"/>
    <mergeCell ref="W40:W46"/>
    <mergeCell ref="A47:A53"/>
    <mergeCell ref="B47:B53"/>
    <mergeCell ref="C47:C53"/>
    <mergeCell ref="D47:D53"/>
    <mergeCell ref="H47:H53"/>
    <mergeCell ref="V47:V53"/>
    <mergeCell ref="W47:W53"/>
    <mergeCell ref="A40:A46"/>
    <mergeCell ref="B40:B46"/>
    <mergeCell ref="C40:C46"/>
    <mergeCell ref="D40:D46"/>
    <mergeCell ref="H40:H46"/>
    <mergeCell ref="V40:V46"/>
    <mergeCell ref="W54:W60"/>
    <mergeCell ref="A61:A67"/>
    <mergeCell ref="B61:B67"/>
    <mergeCell ref="C61:C67"/>
    <mergeCell ref="D61:D67"/>
    <mergeCell ref="H61:H67"/>
    <mergeCell ref="V61:V67"/>
    <mergeCell ref="W61:W67"/>
    <mergeCell ref="A54:A60"/>
    <mergeCell ref="B54:B60"/>
    <mergeCell ref="C54:C60"/>
    <mergeCell ref="D54:D60"/>
    <mergeCell ref="H54:H60"/>
    <mergeCell ref="V54:V60"/>
    <mergeCell ref="W68:W74"/>
    <mergeCell ref="A75:A81"/>
    <mergeCell ref="B75:B81"/>
    <mergeCell ref="C75:C81"/>
    <mergeCell ref="D75:D81"/>
    <mergeCell ref="H75:H81"/>
    <mergeCell ref="V75:V81"/>
    <mergeCell ref="W75:W81"/>
    <mergeCell ref="A68:A74"/>
    <mergeCell ref="B68:B74"/>
    <mergeCell ref="C68:C74"/>
    <mergeCell ref="D68:D74"/>
    <mergeCell ref="H68:H74"/>
    <mergeCell ref="V68:V74"/>
    <mergeCell ref="W82:W88"/>
    <mergeCell ref="A89:A95"/>
    <mergeCell ref="B89:B95"/>
    <mergeCell ref="C89:C95"/>
    <mergeCell ref="D89:D95"/>
    <mergeCell ref="H89:H95"/>
    <mergeCell ref="V89:V95"/>
    <mergeCell ref="W89:W95"/>
    <mergeCell ref="A82:A88"/>
    <mergeCell ref="B82:B88"/>
    <mergeCell ref="C82:C88"/>
    <mergeCell ref="D82:D88"/>
    <mergeCell ref="H82:H88"/>
    <mergeCell ref="V82:V88"/>
    <mergeCell ref="W96:W102"/>
    <mergeCell ref="A103:A109"/>
    <mergeCell ref="B103:B109"/>
    <mergeCell ref="C103:C109"/>
    <mergeCell ref="D103:D109"/>
    <mergeCell ref="H103:H109"/>
    <mergeCell ref="V103:V109"/>
    <mergeCell ref="W103:W109"/>
    <mergeCell ref="A96:A102"/>
    <mergeCell ref="B96:B102"/>
    <mergeCell ref="C96:C102"/>
    <mergeCell ref="D96:D102"/>
    <mergeCell ref="H96:H102"/>
    <mergeCell ref="V96:V102"/>
    <mergeCell ref="W110:W116"/>
    <mergeCell ref="A117:A123"/>
    <mergeCell ref="B117:B123"/>
    <mergeCell ref="C117:C123"/>
    <mergeCell ref="D117:D123"/>
    <mergeCell ref="H117:H123"/>
    <mergeCell ref="V117:V123"/>
    <mergeCell ref="W117:W123"/>
    <mergeCell ref="A110:A116"/>
    <mergeCell ref="B110:B116"/>
    <mergeCell ref="C110:C116"/>
    <mergeCell ref="D110:D116"/>
    <mergeCell ref="H110:H116"/>
    <mergeCell ref="V110:V116"/>
    <mergeCell ref="W124:W130"/>
    <mergeCell ref="A131:A137"/>
    <mergeCell ref="B131:B137"/>
    <mergeCell ref="C131:C137"/>
    <mergeCell ref="D131:D137"/>
    <mergeCell ref="H131:H137"/>
    <mergeCell ref="V131:V137"/>
    <mergeCell ref="W131:W137"/>
    <mergeCell ref="A124:A130"/>
    <mergeCell ref="B124:B130"/>
    <mergeCell ref="C124:C130"/>
    <mergeCell ref="D124:D130"/>
    <mergeCell ref="H124:H130"/>
    <mergeCell ref="V124:V130"/>
    <mergeCell ref="W138:W144"/>
    <mergeCell ref="A145:A151"/>
    <mergeCell ref="B145:B151"/>
    <mergeCell ref="C145:C151"/>
    <mergeCell ref="D145:D151"/>
    <mergeCell ref="H145:H151"/>
    <mergeCell ref="V145:V151"/>
    <mergeCell ref="W145:W151"/>
    <mergeCell ref="A138:A144"/>
    <mergeCell ref="B138:B144"/>
    <mergeCell ref="C138:C144"/>
    <mergeCell ref="D138:D144"/>
    <mergeCell ref="H138:H144"/>
    <mergeCell ref="V138:V144"/>
    <mergeCell ref="W152:W158"/>
    <mergeCell ref="A159:A165"/>
    <mergeCell ref="B159:B165"/>
    <mergeCell ref="C159:C165"/>
    <mergeCell ref="D159:D165"/>
    <mergeCell ref="H159:H165"/>
    <mergeCell ref="V159:V165"/>
    <mergeCell ref="W159:W165"/>
    <mergeCell ref="A152:A158"/>
    <mergeCell ref="B152:B158"/>
    <mergeCell ref="C152:C158"/>
    <mergeCell ref="D152:D158"/>
    <mergeCell ref="H152:H158"/>
    <mergeCell ref="V152:V158"/>
    <mergeCell ref="W166:W172"/>
    <mergeCell ref="A173:A179"/>
    <mergeCell ref="B173:B179"/>
    <mergeCell ref="C173:C179"/>
    <mergeCell ref="D173:D179"/>
    <mergeCell ref="H173:H179"/>
    <mergeCell ref="V173:V179"/>
    <mergeCell ref="W173:W179"/>
    <mergeCell ref="A166:A172"/>
    <mergeCell ref="B166:B172"/>
    <mergeCell ref="C166:C172"/>
    <mergeCell ref="D166:D172"/>
    <mergeCell ref="H166:H172"/>
    <mergeCell ref="V166:V172"/>
    <mergeCell ref="W180:W186"/>
    <mergeCell ref="A187:A193"/>
    <mergeCell ref="B187:B193"/>
    <mergeCell ref="C187:C193"/>
    <mergeCell ref="D187:D193"/>
    <mergeCell ref="H187:H193"/>
    <mergeCell ref="V187:V193"/>
    <mergeCell ref="W187:W193"/>
    <mergeCell ref="A180:A186"/>
    <mergeCell ref="B180:B186"/>
    <mergeCell ref="C180:C186"/>
    <mergeCell ref="D180:D186"/>
    <mergeCell ref="H180:H186"/>
    <mergeCell ref="V180:V186"/>
    <mergeCell ref="W194:W200"/>
    <mergeCell ref="A201:A207"/>
    <mergeCell ref="B201:B207"/>
    <mergeCell ref="C201:C207"/>
    <mergeCell ref="D201:D207"/>
    <mergeCell ref="H201:H207"/>
    <mergeCell ref="V201:V207"/>
    <mergeCell ref="W201:W207"/>
    <mergeCell ref="A194:A200"/>
    <mergeCell ref="B194:B200"/>
    <mergeCell ref="C194:C200"/>
    <mergeCell ref="D194:D200"/>
    <mergeCell ref="H194:H200"/>
    <mergeCell ref="V194:V200"/>
    <mergeCell ref="W208:W214"/>
    <mergeCell ref="A215:A221"/>
    <mergeCell ref="B215:B221"/>
    <mergeCell ref="C215:C221"/>
    <mergeCell ref="D215:D221"/>
    <mergeCell ref="H215:H221"/>
    <mergeCell ref="V215:V221"/>
    <mergeCell ref="W215:W221"/>
    <mergeCell ref="A208:A214"/>
    <mergeCell ref="B208:B214"/>
    <mergeCell ref="C208:C214"/>
    <mergeCell ref="D208:D214"/>
    <mergeCell ref="H208:H214"/>
    <mergeCell ref="V208:V214"/>
    <mergeCell ref="W222:W228"/>
    <mergeCell ref="A229:A235"/>
    <mergeCell ref="B229:B235"/>
    <mergeCell ref="C229:C235"/>
    <mergeCell ref="D229:D235"/>
    <mergeCell ref="H229:H235"/>
    <mergeCell ref="V229:V235"/>
    <mergeCell ref="W229:W235"/>
    <mergeCell ref="A222:A228"/>
    <mergeCell ref="B222:B228"/>
    <mergeCell ref="C222:C228"/>
    <mergeCell ref="D222:D228"/>
    <mergeCell ref="H222:H228"/>
    <mergeCell ref="V222:V228"/>
    <mergeCell ref="W236:W242"/>
    <mergeCell ref="A243:A249"/>
    <mergeCell ref="B243:B249"/>
    <mergeCell ref="C243:C249"/>
    <mergeCell ref="D243:D249"/>
    <mergeCell ref="H243:H249"/>
    <mergeCell ref="V243:V249"/>
    <mergeCell ref="W243:W249"/>
    <mergeCell ref="A236:A242"/>
    <mergeCell ref="B236:B242"/>
    <mergeCell ref="C236:C242"/>
    <mergeCell ref="D236:D242"/>
    <mergeCell ref="H236:H242"/>
    <mergeCell ref="V236:V242"/>
    <mergeCell ref="W250:W256"/>
    <mergeCell ref="A257:A263"/>
    <mergeCell ref="B257:B263"/>
    <mergeCell ref="C257:C263"/>
    <mergeCell ref="D257:D263"/>
    <mergeCell ref="H257:H263"/>
    <mergeCell ref="V257:V263"/>
    <mergeCell ref="W257:W263"/>
    <mergeCell ref="A250:A256"/>
    <mergeCell ref="B250:B256"/>
    <mergeCell ref="C250:C256"/>
    <mergeCell ref="D250:D256"/>
    <mergeCell ref="H250:H256"/>
    <mergeCell ref="V250:V256"/>
    <mergeCell ref="W264:W270"/>
    <mergeCell ref="A271:A277"/>
    <mergeCell ref="B271:B277"/>
    <mergeCell ref="C271:C277"/>
    <mergeCell ref="D271:D277"/>
    <mergeCell ref="H271:H277"/>
    <mergeCell ref="V271:V277"/>
    <mergeCell ref="W271:W277"/>
    <mergeCell ref="A264:A270"/>
    <mergeCell ref="B264:B270"/>
    <mergeCell ref="C264:C270"/>
    <mergeCell ref="D264:D270"/>
    <mergeCell ref="H264:H270"/>
    <mergeCell ref="V264:V270"/>
    <mergeCell ref="W278:W284"/>
    <mergeCell ref="A285:A291"/>
    <mergeCell ref="B285:B291"/>
    <mergeCell ref="C285:C291"/>
    <mergeCell ref="D285:D291"/>
    <mergeCell ref="H285:H291"/>
    <mergeCell ref="V285:V291"/>
    <mergeCell ref="W285:W291"/>
    <mergeCell ref="A278:A284"/>
    <mergeCell ref="B278:B284"/>
    <mergeCell ref="C278:C284"/>
    <mergeCell ref="D278:D284"/>
    <mergeCell ref="H278:H284"/>
    <mergeCell ref="V278:V284"/>
    <mergeCell ref="W292:W298"/>
    <mergeCell ref="A299:A305"/>
    <mergeCell ref="B299:B305"/>
    <mergeCell ref="C299:C305"/>
    <mergeCell ref="D299:D305"/>
    <mergeCell ref="H299:H305"/>
    <mergeCell ref="V299:V305"/>
    <mergeCell ref="W299:W305"/>
    <mergeCell ref="A292:A298"/>
    <mergeCell ref="B292:B298"/>
    <mergeCell ref="C292:C298"/>
    <mergeCell ref="D292:D298"/>
    <mergeCell ref="H292:H298"/>
    <mergeCell ref="V292:V298"/>
    <mergeCell ref="V320:V326"/>
    <mergeCell ref="M334:O334"/>
    <mergeCell ref="Q334:W334"/>
    <mergeCell ref="W306:W312"/>
    <mergeCell ref="A313:A319"/>
    <mergeCell ref="B313:B319"/>
    <mergeCell ref="C313:C319"/>
    <mergeCell ref="D313:D319"/>
    <mergeCell ref="H313:H319"/>
    <mergeCell ref="V313:V319"/>
    <mergeCell ref="W313:W319"/>
    <mergeCell ref="A306:A312"/>
    <mergeCell ref="B306:B312"/>
    <mergeCell ref="C306:C312"/>
    <mergeCell ref="D306:D312"/>
    <mergeCell ref="H306:H312"/>
    <mergeCell ref="V306:V312"/>
    <mergeCell ref="AH8:AH12"/>
    <mergeCell ref="AI8:AI12"/>
    <mergeCell ref="AH13:AH16"/>
    <mergeCell ref="AH17:AH20"/>
    <mergeCell ref="AH21:AH23"/>
    <mergeCell ref="AI13:AI16"/>
    <mergeCell ref="AI17:AI20"/>
    <mergeCell ref="AI21:AI23"/>
    <mergeCell ref="A334:B334"/>
    <mergeCell ref="D334:G334"/>
    <mergeCell ref="I334:K334"/>
    <mergeCell ref="W320:W326"/>
    <mergeCell ref="A327:A333"/>
    <mergeCell ref="B327:B333"/>
    <mergeCell ref="C327:C333"/>
    <mergeCell ref="D327:D333"/>
    <mergeCell ref="H327:H333"/>
    <mergeCell ref="V327:V333"/>
    <mergeCell ref="W327:W333"/>
    <mergeCell ref="A320:A326"/>
    <mergeCell ref="B320:B326"/>
    <mergeCell ref="C320:C326"/>
    <mergeCell ref="D320:D326"/>
    <mergeCell ref="H320:H326"/>
    <mergeCell ref="AH61:AH67"/>
    <mergeCell ref="AH68:AH74"/>
    <mergeCell ref="AH75:AH81"/>
    <mergeCell ref="AH82:AH88"/>
    <mergeCell ref="AH89:AH95"/>
    <mergeCell ref="AH96:AH102"/>
    <mergeCell ref="AH26:AH32"/>
    <mergeCell ref="AH33:AH39"/>
    <mergeCell ref="AH40:AH46"/>
    <mergeCell ref="AH47:AH53"/>
    <mergeCell ref="AH54:AH60"/>
    <mergeCell ref="AH145:AH151"/>
    <mergeCell ref="AH152:AH158"/>
    <mergeCell ref="AH159:AH165"/>
    <mergeCell ref="AH166:AH172"/>
    <mergeCell ref="AH173:AH179"/>
    <mergeCell ref="AH180:AH186"/>
    <mergeCell ref="AH103:AH109"/>
    <mergeCell ref="AH110:AH116"/>
    <mergeCell ref="AH117:AH123"/>
    <mergeCell ref="AH124:AH130"/>
    <mergeCell ref="AH131:AH137"/>
    <mergeCell ref="AH138:AH144"/>
    <mergeCell ref="AH229:AH235"/>
    <mergeCell ref="AH236:AH242"/>
    <mergeCell ref="AH243:AH249"/>
    <mergeCell ref="AH250:AH256"/>
    <mergeCell ref="AH257:AH263"/>
    <mergeCell ref="AH264:AH270"/>
    <mergeCell ref="AH187:AH193"/>
    <mergeCell ref="AH194:AH200"/>
    <mergeCell ref="AH201:AH207"/>
    <mergeCell ref="AH208:AH214"/>
    <mergeCell ref="AH215:AH221"/>
    <mergeCell ref="AH222:AH228"/>
    <mergeCell ref="AH313:AH319"/>
    <mergeCell ref="AH320:AH326"/>
    <mergeCell ref="AH327:AH333"/>
    <mergeCell ref="AH271:AH277"/>
    <mergeCell ref="AH278:AH284"/>
    <mergeCell ref="AH285:AH291"/>
    <mergeCell ref="AH292:AH298"/>
    <mergeCell ref="AH299:AH305"/>
    <mergeCell ref="AH306:AH312"/>
    <mergeCell ref="AI61:AI67"/>
    <mergeCell ref="AI68:AI74"/>
    <mergeCell ref="AI75:AI81"/>
    <mergeCell ref="AI82:AI88"/>
    <mergeCell ref="AI89:AI95"/>
    <mergeCell ref="AI96:AI102"/>
    <mergeCell ref="AI26:AI32"/>
    <mergeCell ref="AI33:AI39"/>
    <mergeCell ref="AI40:AI46"/>
    <mergeCell ref="AI47:AI53"/>
    <mergeCell ref="AI54:AI60"/>
    <mergeCell ref="AI152:AI158"/>
    <mergeCell ref="AI159:AI165"/>
    <mergeCell ref="AI166:AI172"/>
    <mergeCell ref="AI173:AI179"/>
    <mergeCell ref="AI180:AI186"/>
    <mergeCell ref="AI103:AI109"/>
    <mergeCell ref="AI110:AI116"/>
    <mergeCell ref="AI117:AI123"/>
    <mergeCell ref="AI124:AI130"/>
    <mergeCell ref="AI131:AI137"/>
    <mergeCell ref="AI138:AI144"/>
    <mergeCell ref="AI313:AI319"/>
    <mergeCell ref="AI320:AI326"/>
    <mergeCell ref="AI327:AI333"/>
    <mergeCell ref="X6:Z6"/>
    <mergeCell ref="AA6:AI6"/>
    <mergeCell ref="AI271:AI277"/>
    <mergeCell ref="AI278:AI284"/>
    <mergeCell ref="AI285:AI291"/>
    <mergeCell ref="AI292:AI298"/>
    <mergeCell ref="AI299:AI305"/>
    <mergeCell ref="AI306:AI312"/>
    <mergeCell ref="AI229:AI235"/>
    <mergeCell ref="AI236:AI242"/>
    <mergeCell ref="AI243:AI249"/>
    <mergeCell ref="AI250:AI256"/>
    <mergeCell ref="AI257:AI263"/>
    <mergeCell ref="AI264:AI270"/>
    <mergeCell ref="AI187:AI193"/>
    <mergeCell ref="AI194:AI200"/>
    <mergeCell ref="AI201:AI207"/>
    <mergeCell ref="AI208:AI214"/>
    <mergeCell ref="AI215:AI221"/>
    <mergeCell ref="AI222:AI228"/>
    <mergeCell ref="AI145:AI151"/>
  </mergeCells>
  <dataValidations count="1">
    <dataValidation type="decimal" allowBlank="1" showInputMessage="1" showErrorMessage="1" sqref="I8:I12">
      <formula1>0</formula1>
      <formula2>1000000000000000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Hoja5!$A$1:$A$25</xm:f>
          </x14:formula1>
          <xm:sqref>J8:J333</xm:sqref>
        </x14:dataValidation>
        <x14:dataValidation type="list" allowBlank="1" showInputMessage="1" showErrorMessage="1">
          <x14:formula1>
            <xm:f>Hoja5!$D$10:$D$29</xm:f>
          </x14:formula1>
          <xm:sqref>V8:V333</xm:sqref>
        </x14:dataValidation>
        <x14:dataValidation type="list" allowBlank="1" showInputMessage="1" showErrorMessage="1">
          <x14:formula1>
            <xm:f>Hoja5!$F$1:$F$20</xm:f>
          </x14:formula1>
          <xm:sqref>W8:W333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L527"/>
  <sheetViews>
    <sheetView topLeftCell="E1" zoomScaleNormal="100" workbookViewId="0">
      <pane ySplit="1" topLeftCell="A33" activePane="bottomLeft" state="frozen"/>
      <selection pane="bottomLeft" activeCell="E472" sqref="E472"/>
    </sheetView>
  </sheetViews>
  <sheetFormatPr baseColWidth="10" defaultColWidth="11.5546875" defaultRowHeight="13.8" x14ac:dyDescent="0.25"/>
  <cols>
    <col min="1" max="5" width="20.6640625" style="65" customWidth="1"/>
    <col min="6" max="6" width="15.33203125" style="65" customWidth="1"/>
    <col min="7" max="7" width="30.6640625" style="65" customWidth="1"/>
    <col min="8" max="8" width="14.5546875" style="65" customWidth="1"/>
    <col min="9" max="9" width="15.5546875" style="65" customWidth="1"/>
    <col min="10" max="10" width="11.5546875" style="65"/>
    <col min="11" max="11" width="11.5546875" style="82"/>
    <col min="12" max="12" width="25.33203125" style="65" customWidth="1"/>
    <col min="13" max="16384" width="11.5546875" style="65"/>
  </cols>
  <sheetData>
    <row r="1" spans="1:10" ht="27.6" x14ac:dyDescent="0.25">
      <c r="A1" s="55" t="s">
        <v>38</v>
      </c>
      <c r="B1" s="55" t="s">
        <v>39</v>
      </c>
      <c r="C1" s="55" t="s">
        <v>40</v>
      </c>
      <c r="D1" s="55" t="s">
        <v>41</v>
      </c>
      <c r="E1" s="55" t="s">
        <v>42</v>
      </c>
      <c r="F1" s="55" t="s">
        <v>1779</v>
      </c>
      <c r="G1" s="55" t="s">
        <v>43</v>
      </c>
      <c r="H1" s="55" t="s">
        <v>44</v>
      </c>
      <c r="I1" s="55" t="s">
        <v>45</v>
      </c>
      <c r="J1" s="64" t="s">
        <v>1183</v>
      </c>
    </row>
    <row r="2" spans="1:10" ht="114.75" hidden="1" x14ac:dyDescent="0.3">
      <c r="A2" s="56" t="s">
        <v>46</v>
      </c>
      <c r="B2" s="56" t="s">
        <v>47</v>
      </c>
      <c r="C2" s="57" t="s">
        <v>48</v>
      </c>
      <c r="D2" s="57" t="s">
        <v>49</v>
      </c>
      <c r="E2" s="56" t="s">
        <v>50</v>
      </c>
      <c r="F2" s="105" t="s">
        <v>1252</v>
      </c>
      <c r="G2" s="58" t="s">
        <v>51</v>
      </c>
      <c r="H2" s="57" t="s">
        <v>52</v>
      </c>
      <c r="I2" s="57" t="s">
        <v>53</v>
      </c>
      <c r="J2" s="66">
        <v>1</v>
      </c>
    </row>
    <row r="3" spans="1:10" ht="102" hidden="1" x14ac:dyDescent="0.3">
      <c r="A3" s="56" t="s">
        <v>46</v>
      </c>
      <c r="B3" s="56" t="s">
        <v>47</v>
      </c>
      <c r="C3" s="57" t="s">
        <v>48</v>
      </c>
      <c r="D3" s="57" t="s">
        <v>49</v>
      </c>
      <c r="E3" s="56" t="s">
        <v>54</v>
      </c>
      <c r="F3" s="105" t="s">
        <v>1253</v>
      </c>
      <c r="G3" s="58" t="s">
        <v>55</v>
      </c>
      <c r="H3" s="57" t="s">
        <v>56</v>
      </c>
      <c r="I3" s="57" t="s">
        <v>57</v>
      </c>
      <c r="J3" s="66">
        <v>29</v>
      </c>
    </row>
    <row r="4" spans="1:10" ht="51" hidden="1" x14ac:dyDescent="0.3">
      <c r="A4" s="56" t="s">
        <v>46</v>
      </c>
      <c r="B4" s="56" t="s">
        <v>47</v>
      </c>
      <c r="C4" s="57" t="s">
        <v>48</v>
      </c>
      <c r="D4" s="57" t="s">
        <v>58</v>
      </c>
      <c r="E4" s="56" t="s">
        <v>54</v>
      </c>
      <c r="F4" s="105" t="s">
        <v>1254</v>
      </c>
      <c r="G4" s="58" t="s">
        <v>59</v>
      </c>
      <c r="H4" s="57" t="s">
        <v>60</v>
      </c>
      <c r="I4" s="57" t="s">
        <v>57</v>
      </c>
      <c r="J4" s="66"/>
    </row>
    <row r="5" spans="1:10" ht="51" hidden="1" x14ac:dyDescent="0.3">
      <c r="A5" s="56" t="s">
        <v>46</v>
      </c>
      <c r="B5" s="56" t="s">
        <v>47</v>
      </c>
      <c r="C5" s="57" t="s">
        <v>48</v>
      </c>
      <c r="D5" s="57" t="s">
        <v>58</v>
      </c>
      <c r="E5" s="56" t="s">
        <v>54</v>
      </c>
      <c r="F5" s="105" t="s">
        <v>1255</v>
      </c>
      <c r="G5" s="58" t="s">
        <v>61</v>
      </c>
      <c r="H5" s="57" t="s">
        <v>62</v>
      </c>
      <c r="I5" s="57" t="s">
        <v>57</v>
      </c>
      <c r="J5" s="66"/>
    </row>
    <row r="6" spans="1:10" ht="63.75" hidden="1" x14ac:dyDescent="0.3">
      <c r="A6" s="56" t="s">
        <v>46</v>
      </c>
      <c r="B6" s="56" t="s">
        <v>47</v>
      </c>
      <c r="C6" s="57" t="s">
        <v>48</v>
      </c>
      <c r="D6" s="57" t="s">
        <v>58</v>
      </c>
      <c r="E6" s="56" t="s">
        <v>54</v>
      </c>
      <c r="F6" s="105" t="s">
        <v>1256</v>
      </c>
      <c r="G6" s="58" t="s">
        <v>63</v>
      </c>
      <c r="H6" s="57" t="s">
        <v>62</v>
      </c>
      <c r="I6" s="57" t="s">
        <v>57</v>
      </c>
      <c r="J6" s="66"/>
    </row>
    <row r="7" spans="1:10" ht="38.25" hidden="1" x14ac:dyDescent="0.3">
      <c r="A7" s="56" t="s">
        <v>46</v>
      </c>
      <c r="B7" s="56" t="s">
        <v>47</v>
      </c>
      <c r="C7" s="57" t="s">
        <v>48</v>
      </c>
      <c r="D7" s="57" t="s">
        <v>64</v>
      </c>
      <c r="E7" s="56" t="s">
        <v>50</v>
      </c>
      <c r="F7" s="105" t="s">
        <v>1257</v>
      </c>
      <c r="G7" s="58" t="s">
        <v>65</v>
      </c>
      <c r="H7" s="57" t="s">
        <v>66</v>
      </c>
      <c r="I7" s="57" t="s">
        <v>57</v>
      </c>
      <c r="J7" s="66">
        <v>1</v>
      </c>
    </row>
    <row r="8" spans="1:10" ht="25.5" hidden="1" x14ac:dyDescent="0.3">
      <c r="A8" s="56" t="s">
        <v>46</v>
      </c>
      <c r="B8" s="56" t="s">
        <v>47</v>
      </c>
      <c r="C8" s="57" t="s">
        <v>48</v>
      </c>
      <c r="D8" s="57" t="s">
        <v>64</v>
      </c>
      <c r="E8" s="56" t="s">
        <v>67</v>
      </c>
      <c r="F8" s="105" t="s">
        <v>1258</v>
      </c>
      <c r="G8" s="58" t="s">
        <v>68</v>
      </c>
      <c r="H8" s="57" t="s">
        <v>69</v>
      </c>
      <c r="I8" s="57" t="s">
        <v>57</v>
      </c>
      <c r="J8" s="66">
        <v>2</v>
      </c>
    </row>
    <row r="9" spans="1:10" ht="38.25" hidden="1" x14ac:dyDescent="0.3">
      <c r="A9" s="56" t="s">
        <v>46</v>
      </c>
      <c r="B9" s="56" t="s">
        <v>47</v>
      </c>
      <c r="C9" s="57" t="s">
        <v>48</v>
      </c>
      <c r="D9" s="57" t="s">
        <v>64</v>
      </c>
      <c r="E9" s="56" t="s">
        <v>50</v>
      </c>
      <c r="F9" s="105" t="s">
        <v>1259</v>
      </c>
      <c r="G9" s="58" t="s">
        <v>70</v>
      </c>
      <c r="H9" s="57" t="s">
        <v>71</v>
      </c>
      <c r="I9" s="57" t="s">
        <v>57</v>
      </c>
      <c r="J9" s="66">
        <v>2</v>
      </c>
    </row>
    <row r="10" spans="1:10" ht="89.25" hidden="1" x14ac:dyDescent="0.3">
      <c r="A10" s="56" t="s">
        <v>46</v>
      </c>
      <c r="B10" s="56" t="s">
        <v>47</v>
      </c>
      <c r="C10" s="57" t="s">
        <v>48</v>
      </c>
      <c r="D10" s="57" t="s">
        <v>64</v>
      </c>
      <c r="E10" s="56" t="s">
        <v>50</v>
      </c>
      <c r="F10" s="105" t="s">
        <v>1260</v>
      </c>
      <c r="G10" s="58" t="s">
        <v>72</v>
      </c>
      <c r="H10" s="57" t="s">
        <v>73</v>
      </c>
      <c r="I10" s="57" t="s">
        <v>57</v>
      </c>
      <c r="J10" s="66"/>
    </row>
    <row r="11" spans="1:10" ht="38.25" hidden="1" x14ac:dyDescent="0.3">
      <c r="A11" s="56" t="s">
        <v>46</v>
      </c>
      <c r="B11" s="56" t="s">
        <v>47</v>
      </c>
      <c r="C11" s="57" t="s">
        <v>48</v>
      </c>
      <c r="D11" s="57" t="s">
        <v>64</v>
      </c>
      <c r="E11" s="56" t="s">
        <v>54</v>
      </c>
      <c r="F11" s="105" t="s">
        <v>1261</v>
      </c>
      <c r="G11" s="58" t="s">
        <v>74</v>
      </c>
      <c r="H11" s="57" t="s">
        <v>62</v>
      </c>
      <c r="I11" s="57" t="s">
        <v>57</v>
      </c>
      <c r="J11" s="66"/>
    </row>
    <row r="12" spans="1:10" ht="76.5" hidden="1" x14ac:dyDescent="0.3">
      <c r="A12" s="56" t="s">
        <v>46</v>
      </c>
      <c r="B12" s="56" t="s">
        <v>47</v>
      </c>
      <c r="C12" s="57" t="s">
        <v>48</v>
      </c>
      <c r="D12" s="57" t="s">
        <v>64</v>
      </c>
      <c r="E12" s="56" t="s">
        <v>54</v>
      </c>
      <c r="F12" s="105" t="s">
        <v>1262</v>
      </c>
      <c r="G12" s="58" t="s">
        <v>75</v>
      </c>
      <c r="H12" s="57" t="s">
        <v>76</v>
      </c>
      <c r="I12" s="57" t="s">
        <v>57</v>
      </c>
      <c r="J12" s="66"/>
    </row>
    <row r="13" spans="1:10" ht="25.5" hidden="1" x14ac:dyDescent="0.3">
      <c r="A13" s="56" t="s">
        <v>46</v>
      </c>
      <c r="B13" s="56" t="s">
        <v>47</v>
      </c>
      <c r="C13" s="57" t="s">
        <v>48</v>
      </c>
      <c r="D13" s="57" t="s">
        <v>64</v>
      </c>
      <c r="E13" s="56" t="s">
        <v>54</v>
      </c>
      <c r="F13" s="105" t="s">
        <v>1263</v>
      </c>
      <c r="G13" s="58" t="s">
        <v>77</v>
      </c>
      <c r="H13" s="57" t="s">
        <v>78</v>
      </c>
      <c r="I13" s="57" t="s">
        <v>57</v>
      </c>
      <c r="J13" s="66"/>
    </row>
    <row r="14" spans="1:10" ht="38.25" hidden="1" x14ac:dyDescent="0.3">
      <c r="A14" s="56" t="s">
        <v>46</v>
      </c>
      <c r="B14" s="56" t="s">
        <v>47</v>
      </c>
      <c r="C14" s="57" t="s">
        <v>48</v>
      </c>
      <c r="D14" s="57" t="s">
        <v>64</v>
      </c>
      <c r="E14" s="56" t="s">
        <v>50</v>
      </c>
      <c r="F14" s="105" t="s">
        <v>1264</v>
      </c>
      <c r="G14" s="58" t="s">
        <v>79</v>
      </c>
      <c r="H14" s="57" t="s">
        <v>80</v>
      </c>
      <c r="I14" s="57" t="s">
        <v>57</v>
      </c>
      <c r="J14" s="67"/>
    </row>
    <row r="15" spans="1:10" ht="38.25" hidden="1" x14ac:dyDescent="0.3">
      <c r="A15" s="56" t="s">
        <v>46</v>
      </c>
      <c r="B15" s="56" t="s">
        <v>47</v>
      </c>
      <c r="C15" s="57" t="s">
        <v>48</v>
      </c>
      <c r="D15" s="57" t="s">
        <v>64</v>
      </c>
      <c r="E15" s="56" t="s">
        <v>67</v>
      </c>
      <c r="F15" s="105" t="s">
        <v>1265</v>
      </c>
      <c r="G15" s="58" t="s">
        <v>81</v>
      </c>
      <c r="H15" s="57" t="s">
        <v>82</v>
      </c>
      <c r="I15" s="57" t="s">
        <v>57</v>
      </c>
      <c r="J15" s="66"/>
    </row>
    <row r="16" spans="1:10" ht="63.75" hidden="1" x14ac:dyDescent="0.3">
      <c r="A16" s="56" t="s">
        <v>46</v>
      </c>
      <c r="B16" s="56" t="s">
        <v>47</v>
      </c>
      <c r="C16" s="57" t="s">
        <v>48</v>
      </c>
      <c r="D16" s="57" t="s">
        <v>83</v>
      </c>
      <c r="E16" s="56" t="s">
        <v>67</v>
      </c>
      <c r="F16" s="105" t="s">
        <v>1266</v>
      </c>
      <c r="G16" s="58" t="s">
        <v>84</v>
      </c>
      <c r="H16" s="57" t="s">
        <v>85</v>
      </c>
      <c r="I16" s="57" t="s">
        <v>57</v>
      </c>
      <c r="J16" s="66">
        <v>1</v>
      </c>
    </row>
    <row r="17" spans="1:10" ht="51" hidden="1" x14ac:dyDescent="0.3">
      <c r="A17" s="56" t="s">
        <v>46</v>
      </c>
      <c r="B17" s="56" t="s">
        <v>47</v>
      </c>
      <c r="C17" s="57" t="s">
        <v>48</v>
      </c>
      <c r="D17" s="57" t="s">
        <v>83</v>
      </c>
      <c r="E17" s="56" t="s">
        <v>67</v>
      </c>
      <c r="F17" s="105" t="s">
        <v>1267</v>
      </c>
      <c r="G17" s="58" t="s">
        <v>86</v>
      </c>
      <c r="H17" s="57" t="s">
        <v>87</v>
      </c>
      <c r="I17" s="57" t="s">
        <v>57</v>
      </c>
      <c r="J17" s="66">
        <v>1</v>
      </c>
    </row>
    <row r="18" spans="1:10" ht="25.5" hidden="1" x14ac:dyDescent="0.3">
      <c r="A18" s="56" t="s">
        <v>46</v>
      </c>
      <c r="B18" s="56" t="s">
        <v>47</v>
      </c>
      <c r="C18" s="57" t="s">
        <v>48</v>
      </c>
      <c r="D18" s="57" t="s">
        <v>83</v>
      </c>
      <c r="E18" s="56" t="s">
        <v>54</v>
      </c>
      <c r="F18" s="105" t="s">
        <v>1268</v>
      </c>
      <c r="G18" s="58" t="s">
        <v>88</v>
      </c>
      <c r="H18" s="57" t="s">
        <v>89</v>
      </c>
      <c r="I18" s="57" t="s">
        <v>57</v>
      </c>
      <c r="J18" s="66"/>
    </row>
    <row r="19" spans="1:10" ht="38.25" hidden="1" x14ac:dyDescent="0.3">
      <c r="A19" s="56" t="s">
        <v>46</v>
      </c>
      <c r="B19" s="56" t="s">
        <v>47</v>
      </c>
      <c r="C19" s="57" t="s">
        <v>48</v>
      </c>
      <c r="D19" s="57" t="s">
        <v>83</v>
      </c>
      <c r="E19" s="56" t="s">
        <v>54</v>
      </c>
      <c r="F19" s="105" t="s">
        <v>1269</v>
      </c>
      <c r="G19" s="58" t="s">
        <v>90</v>
      </c>
      <c r="H19" s="57" t="s">
        <v>91</v>
      </c>
      <c r="I19" s="57" t="s">
        <v>57</v>
      </c>
      <c r="J19" s="66"/>
    </row>
    <row r="20" spans="1:10" ht="63.75" hidden="1" x14ac:dyDescent="0.3">
      <c r="A20" s="56" t="s">
        <v>46</v>
      </c>
      <c r="B20" s="56" t="s">
        <v>47</v>
      </c>
      <c r="C20" s="57" t="s">
        <v>48</v>
      </c>
      <c r="D20" s="57" t="s">
        <v>83</v>
      </c>
      <c r="E20" s="56" t="s">
        <v>67</v>
      </c>
      <c r="F20" s="105" t="s">
        <v>1270</v>
      </c>
      <c r="G20" s="58" t="s">
        <v>92</v>
      </c>
      <c r="H20" s="57" t="s">
        <v>93</v>
      </c>
      <c r="I20" s="57" t="s">
        <v>57</v>
      </c>
      <c r="J20" s="66">
        <v>1</v>
      </c>
    </row>
    <row r="21" spans="1:10" ht="63.75" hidden="1" x14ac:dyDescent="0.3">
      <c r="A21" s="56" t="s">
        <v>46</v>
      </c>
      <c r="B21" s="56" t="s">
        <v>47</v>
      </c>
      <c r="C21" s="57" t="s">
        <v>48</v>
      </c>
      <c r="D21" s="57" t="s">
        <v>83</v>
      </c>
      <c r="E21" s="56" t="s">
        <v>67</v>
      </c>
      <c r="F21" s="105" t="s">
        <v>1271</v>
      </c>
      <c r="G21" s="58" t="s">
        <v>94</v>
      </c>
      <c r="H21" s="57" t="s">
        <v>95</v>
      </c>
      <c r="I21" s="57" t="s">
        <v>57</v>
      </c>
      <c r="J21" s="66"/>
    </row>
    <row r="22" spans="1:10" ht="63.75" hidden="1" x14ac:dyDescent="0.3">
      <c r="A22" s="56" t="s">
        <v>46</v>
      </c>
      <c r="B22" s="56" t="s">
        <v>47</v>
      </c>
      <c r="C22" s="57" t="s">
        <v>48</v>
      </c>
      <c r="D22" s="57" t="s">
        <v>83</v>
      </c>
      <c r="E22" s="56" t="s">
        <v>67</v>
      </c>
      <c r="F22" s="105" t="s">
        <v>1272</v>
      </c>
      <c r="G22" s="58" t="s">
        <v>96</v>
      </c>
      <c r="H22" s="57" t="s">
        <v>97</v>
      </c>
      <c r="I22" s="57" t="s">
        <v>57</v>
      </c>
      <c r="J22" s="66"/>
    </row>
    <row r="23" spans="1:10" ht="63.75" hidden="1" x14ac:dyDescent="0.3">
      <c r="A23" s="56" t="s">
        <v>46</v>
      </c>
      <c r="B23" s="56" t="s">
        <v>47</v>
      </c>
      <c r="C23" s="57" t="s">
        <v>48</v>
      </c>
      <c r="D23" s="57" t="s">
        <v>83</v>
      </c>
      <c r="E23" s="56" t="s">
        <v>54</v>
      </c>
      <c r="F23" s="105" t="s">
        <v>1273</v>
      </c>
      <c r="G23" s="58" t="s">
        <v>98</v>
      </c>
      <c r="H23" s="57" t="s">
        <v>99</v>
      </c>
      <c r="I23" s="57" t="s">
        <v>57</v>
      </c>
      <c r="J23" s="67"/>
    </row>
    <row r="24" spans="1:10" ht="38.25" hidden="1" x14ac:dyDescent="0.3">
      <c r="A24" s="56" t="s">
        <v>46</v>
      </c>
      <c r="B24" s="56" t="s">
        <v>47</v>
      </c>
      <c r="C24" s="57" t="s">
        <v>48</v>
      </c>
      <c r="D24" s="57" t="s">
        <v>100</v>
      </c>
      <c r="E24" s="56" t="s">
        <v>67</v>
      </c>
      <c r="F24" s="105" t="s">
        <v>1274</v>
      </c>
      <c r="G24" s="58" t="s">
        <v>101</v>
      </c>
      <c r="H24" s="57" t="s">
        <v>102</v>
      </c>
      <c r="I24" s="57" t="s">
        <v>103</v>
      </c>
      <c r="J24" s="66">
        <v>1</v>
      </c>
    </row>
    <row r="25" spans="1:10" ht="38.25" hidden="1" x14ac:dyDescent="0.3">
      <c r="A25" s="56" t="s">
        <v>46</v>
      </c>
      <c r="B25" s="56" t="s">
        <v>47</v>
      </c>
      <c r="C25" s="57" t="s">
        <v>48</v>
      </c>
      <c r="D25" s="57" t="s">
        <v>100</v>
      </c>
      <c r="E25" s="56" t="s">
        <v>54</v>
      </c>
      <c r="F25" s="105" t="s">
        <v>1275</v>
      </c>
      <c r="G25" s="58" t="s">
        <v>104</v>
      </c>
      <c r="H25" s="57" t="s">
        <v>89</v>
      </c>
      <c r="I25" s="57" t="s">
        <v>57</v>
      </c>
      <c r="J25" s="66"/>
    </row>
    <row r="26" spans="1:10" ht="38.25" hidden="1" x14ac:dyDescent="0.3">
      <c r="A26" s="56" t="s">
        <v>46</v>
      </c>
      <c r="B26" s="56" t="s">
        <v>47</v>
      </c>
      <c r="C26" s="57" t="s">
        <v>48</v>
      </c>
      <c r="D26" s="57" t="s">
        <v>100</v>
      </c>
      <c r="E26" s="56" t="s">
        <v>67</v>
      </c>
      <c r="F26" s="105" t="s">
        <v>1276</v>
      </c>
      <c r="G26" s="58" t="s">
        <v>105</v>
      </c>
      <c r="H26" s="57" t="s">
        <v>106</v>
      </c>
      <c r="I26" s="57" t="s">
        <v>57</v>
      </c>
      <c r="J26" s="66"/>
    </row>
    <row r="27" spans="1:10" ht="38.25" hidden="1" x14ac:dyDescent="0.3">
      <c r="A27" s="56" t="s">
        <v>46</v>
      </c>
      <c r="B27" s="56" t="s">
        <v>47</v>
      </c>
      <c r="C27" s="57" t="s">
        <v>48</v>
      </c>
      <c r="D27" s="57" t="s">
        <v>100</v>
      </c>
      <c r="E27" s="56" t="s">
        <v>50</v>
      </c>
      <c r="F27" s="105" t="s">
        <v>1277</v>
      </c>
      <c r="G27" s="58" t="s">
        <v>107</v>
      </c>
      <c r="H27" s="57" t="s">
        <v>89</v>
      </c>
      <c r="I27" s="57" t="s">
        <v>57</v>
      </c>
      <c r="J27" s="66"/>
    </row>
    <row r="28" spans="1:10" ht="96.6" x14ac:dyDescent="0.25">
      <c r="A28" s="56" t="s">
        <v>46</v>
      </c>
      <c r="B28" s="56" t="s">
        <v>47</v>
      </c>
      <c r="C28" s="57" t="s">
        <v>48</v>
      </c>
      <c r="D28" s="57" t="s">
        <v>108</v>
      </c>
      <c r="E28" s="56" t="s">
        <v>67</v>
      </c>
      <c r="F28" s="105" t="s">
        <v>1278</v>
      </c>
      <c r="G28" s="58" t="s">
        <v>110</v>
      </c>
      <c r="H28" s="57" t="s">
        <v>111</v>
      </c>
      <c r="I28" s="57" t="s">
        <v>109</v>
      </c>
      <c r="J28" s="66">
        <v>0</v>
      </c>
    </row>
    <row r="29" spans="1:10" ht="41.4" x14ac:dyDescent="0.25">
      <c r="A29" s="56" t="s">
        <v>46</v>
      </c>
      <c r="B29" s="56" t="s">
        <v>47</v>
      </c>
      <c r="C29" s="57" t="s">
        <v>48</v>
      </c>
      <c r="D29" s="57" t="s">
        <v>108</v>
      </c>
      <c r="E29" s="56" t="s">
        <v>67</v>
      </c>
      <c r="F29" s="105" t="s">
        <v>1279</v>
      </c>
      <c r="G29" s="58" t="s">
        <v>112</v>
      </c>
      <c r="H29" s="57" t="s">
        <v>113</v>
      </c>
      <c r="I29" s="57" t="s">
        <v>109</v>
      </c>
      <c r="J29" s="66"/>
    </row>
    <row r="30" spans="1:10" ht="41.4" x14ac:dyDescent="0.25">
      <c r="A30" s="56" t="s">
        <v>46</v>
      </c>
      <c r="B30" s="56" t="s">
        <v>47</v>
      </c>
      <c r="C30" s="57" t="s">
        <v>48</v>
      </c>
      <c r="D30" s="57" t="s">
        <v>108</v>
      </c>
      <c r="E30" s="56" t="s">
        <v>67</v>
      </c>
      <c r="F30" s="105" t="s">
        <v>1280</v>
      </c>
      <c r="G30" s="58" t="s">
        <v>114</v>
      </c>
      <c r="H30" s="57" t="s">
        <v>115</v>
      </c>
      <c r="I30" s="57" t="s">
        <v>109</v>
      </c>
      <c r="J30" s="66"/>
    </row>
    <row r="31" spans="1:10" ht="41.4" x14ac:dyDescent="0.25">
      <c r="A31" s="56" t="s">
        <v>46</v>
      </c>
      <c r="B31" s="56" t="s">
        <v>47</v>
      </c>
      <c r="C31" s="57" t="s">
        <v>48</v>
      </c>
      <c r="D31" s="57" t="s">
        <v>108</v>
      </c>
      <c r="E31" s="56" t="s">
        <v>54</v>
      </c>
      <c r="F31" s="105" t="s">
        <v>1281</v>
      </c>
      <c r="G31" s="58" t="s">
        <v>116</v>
      </c>
      <c r="H31" s="57" t="s">
        <v>117</v>
      </c>
      <c r="I31" s="57" t="s">
        <v>109</v>
      </c>
      <c r="J31" s="66"/>
    </row>
    <row r="32" spans="1:10" ht="41.4" x14ac:dyDescent="0.25">
      <c r="A32" s="56" t="s">
        <v>46</v>
      </c>
      <c r="B32" s="56" t="s">
        <v>47</v>
      </c>
      <c r="C32" s="57" t="s">
        <v>48</v>
      </c>
      <c r="D32" s="57" t="s">
        <v>108</v>
      </c>
      <c r="E32" s="56" t="s">
        <v>50</v>
      </c>
      <c r="F32" s="105" t="s">
        <v>1282</v>
      </c>
      <c r="G32" s="58" t="s">
        <v>118</v>
      </c>
      <c r="H32" s="57" t="s">
        <v>119</v>
      </c>
      <c r="I32" s="57" t="s">
        <v>109</v>
      </c>
      <c r="J32" s="66"/>
    </row>
    <row r="33" spans="1:10" ht="55.2" x14ac:dyDescent="0.25">
      <c r="A33" s="56" t="s">
        <v>46</v>
      </c>
      <c r="B33" s="56" t="s">
        <v>47</v>
      </c>
      <c r="C33" s="57" t="s">
        <v>48</v>
      </c>
      <c r="D33" s="57" t="s">
        <v>108</v>
      </c>
      <c r="E33" s="56" t="s">
        <v>67</v>
      </c>
      <c r="F33" s="105" t="s">
        <v>1283</v>
      </c>
      <c r="G33" s="58" t="s">
        <v>120</v>
      </c>
      <c r="H33" s="57" t="s">
        <v>121</v>
      </c>
      <c r="I33" s="57" t="s">
        <v>109</v>
      </c>
      <c r="J33" s="66"/>
    </row>
    <row r="34" spans="1:10" ht="38.25" hidden="1" x14ac:dyDescent="0.3">
      <c r="A34" s="56" t="s">
        <v>46</v>
      </c>
      <c r="B34" s="56" t="s">
        <v>47</v>
      </c>
      <c r="C34" s="57" t="s">
        <v>48</v>
      </c>
      <c r="D34" s="57" t="s">
        <v>122</v>
      </c>
      <c r="E34" s="56" t="s">
        <v>67</v>
      </c>
      <c r="F34" s="105" t="s">
        <v>1284</v>
      </c>
      <c r="G34" s="58" t="s">
        <v>123</v>
      </c>
      <c r="H34" s="57" t="s">
        <v>124</v>
      </c>
      <c r="I34" s="57" t="s">
        <v>57</v>
      </c>
      <c r="J34" s="66">
        <v>1</v>
      </c>
    </row>
    <row r="35" spans="1:10" ht="63.75" hidden="1" x14ac:dyDescent="0.3">
      <c r="A35" s="56" t="s">
        <v>46</v>
      </c>
      <c r="B35" s="56" t="s">
        <v>47</v>
      </c>
      <c r="C35" s="57" t="s">
        <v>48</v>
      </c>
      <c r="D35" s="57" t="s">
        <v>122</v>
      </c>
      <c r="E35" s="56" t="s">
        <v>67</v>
      </c>
      <c r="F35" s="105" t="s">
        <v>1285</v>
      </c>
      <c r="G35" s="58" t="s">
        <v>125</v>
      </c>
      <c r="H35" s="57" t="s">
        <v>126</v>
      </c>
      <c r="I35" s="57" t="s">
        <v>57</v>
      </c>
      <c r="J35" s="66"/>
    </row>
    <row r="36" spans="1:10" ht="25.5" hidden="1" x14ac:dyDescent="0.3">
      <c r="A36" s="56" t="s">
        <v>46</v>
      </c>
      <c r="B36" s="56" t="s">
        <v>47</v>
      </c>
      <c r="C36" s="57" t="s">
        <v>48</v>
      </c>
      <c r="D36" s="57" t="s">
        <v>127</v>
      </c>
      <c r="E36" s="56" t="s">
        <v>67</v>
      </c>
      <c r="F36" s="105" t="s">
        <v>1286</v>
      </c>
      <c r="G36" s="58" t="s">
        <v>128</v>
      </c>
      <c r="H36" s="57" t="s">
        <v>129</v>
      </c>
      <c r="I36" s="57" t="s">
        <v>57</v>
      </c>
      <c r="J36" s="66">
        <v>1</v>
      </c>
    </row>
    <row r="37" spans="1:10" ht="38.25" hidden="1" x14ac:dyDescent="0.3">
      <c r="A37" s="56" t="s">
        <v>46</v>
      </c>
      <c r="B37" s="56" t="s">
        <v>47</v>
      </c>
      <c r="C37" s="57" t="s">
        <v>48</v>
      </c>
      <c r="D37" s="57" t="s">
        <v>127</v>
      </c>
      <c r="E37" s="56" t="s">
        <v>50</v>
      </c>
      <c r="F37" s="105" t="s">
        <v>1287</v>
      </c>
      <c r="G37" s="58" t="s">
        <v>130</v>
      </c>
      <c r="H37" s="57" t="s">
        <v>131</v>
      </c>
      <c r="I37" s="57" t="s">
        <v>57</v>
      </c>
      <c r="J37" s="66">
        <v>0</v>
      </c>
    </row>
    <row r="38" spans="1:10" ht="51" hidden="1" x14ac:dyDescent="0.3">
      <c r="A38" s="56" t="s">
        <v>46</v>
      </c>
      <c r="B38" s="56" t="s">
        <v>47</v>
      </c>
      <c r="C38" s="57" t="s">
        <v>48</v>
      </c>
      <c r="D38" s="57" t="s">
        <v>127</v>
      </c>
      <c r="E38" s="56" t="s">
        <v>67</v>
      </c>
      <c r="F38" s="105" t="s">
        <v>1288</v>
      </c>
      <c r="G38" s="58" t="s">
        <v>132</v>
      </c>
      <c r="H38" s="57" t="s">
        <v>133</v>
      </c>
      <c r="I38" s="57" t="s">
        <v>57</v>
      </c>
      <c r="J38" s="66">
        <v>10</v>
      </c>
    </row>
    <row r="39" spans="1:10" ht="38.25" hidden="1" x14ac:dyDescent="0.3">
      <c r="A39" s="56" t="s">
        <v>46</v>
      </c>
      <c r="B39" s="56" t="s">
        <v>47</v>
      </c>
      <c r="C39" s="57" t="s">
        <v>48</v>
      </c>
      <c r="D39" s="57" t="s">
        <v>127</v>
      </c>
      <c r="E39" s="56" t="s">
        <v>67</v>
      </c>
      <c r="F39" s="105" t="s">
        <v>1289</v>
      </c>
      <c r="G39" s="58" t="s">
        <v>134</v>
      </c>
      <c r="H39" s="57" t="s">
        <v>135</v>
      </c>
      <c r="I39" s="57" t="s">
        <v>57</v>
      </c>
      <c r="J39" s="66">
        <v>0</v>
      </c>
    </row>
    <row r="40" spans="1:10" ht="51" hidden="1" x14ac:dyDescent="0.3">
      <c r="A40" s="56" t="s">
        <v>46</v>
      </c>
      <c r="B40" s="56" t="s">
        <v>47</v>
      </c>
      <c r="C40" s="57" t="s">
        <v>48</v>
      </c>
      <c r="D40" s="57" t="s">
        <v>136</v>
      </c>
      <c r="E40" s="56" t="s">
        <v>54</v>
      </c>
      <c r="F40" s="105" t="s">
        <v>1290</v>
      </c>
      <c r="G40" s="58" t="s">
        <v>137</v>
      </c>
      <c r="H40" s="57" t="s">
        <v>138</v>
      </c>
      <c r="I40" s="57" t="s">
        <v>57</v>
      </c>
      <c r="J40" s="68">
        <v>300</v>
      </c>
    </row>
    <row r="41" spans="1:10" ht="51" hidden="1" x14ac:dyDescent="0.3">
      <c r="A41" s="56" t="s">
        <v>46</v>
      </c>
      <c r="B41" s="56" t="s">
        <v>47</v>
      </c>
      <c r="C41" s="57" t="s">
        <v>48</v>
      </c>
      <c r="D41" s="57" t="s">
        <v>136</v>
      </c>
      <c r="E41" s="56" t="s">
        <v>54</v>
      </c>
      <c r="F41" s="105" t="s">
        <v>1291</v>
      </c>
      <c r="G41" s="58" t="s">
        <v>139</v>
      </c>
      <c r="H41" s="57" t="s">
        <v>140</v>
      </c>
      <c r="I41" s="57" t="s">
        <v>57</v>
      </c>
      <c r="J41" s="68">
        <v>1</v>
      </c>
    </row>
    <row r="42" spans="1:10" ht="51" hidden="1" x14ac:dyDescent="0.3">
      <c r="A42" s="56" t="s">
        <v>46</v>
      </c>
      <c r="B42" s="56" t="s">
        <v>47</v>
      </c>
      <c r="C42" s="57" t="s">
        <v>48</v>
      </c>
      <c r="D42" s="57" t="s">
        <v>136</v>
      </c>
      <c r="E42" s="56" t="s">
        <v>67</v>
      </c>
      <c r="F42" s="105" t="s">
        <v>1292</v>
      </c>
      <c r="G42" s="58" t="s">
        <v>141</v>
      </c>
      <c r="H42" s="57" t="s">
        <v>89</v>
      </c>
      <c r="I42" s="57" t="s">
        <v>57</v>
      </c>
      <c r="J42" s="68">
        <v>0</v>
      </c>
    </row>
    <row r="43" spans="1:10" ht="51" hidden="1" x14ac:dyDescent="0.3">
      <c r="A43" s="56" t="s">
        <v>46</v>
      </c>
      <c r="B43" s="56" t="s">
        <v>47</v>
      </c>
      <c r="C43" s="57" t="s">
        <v>48</v>
      </c>
      <c r="D43" s="57" t="s">
        <v>136</v>
      </c>
      <c r="E43" s="56" t="s">
        <v>50</v>
      </c>
      <c r="F43" s="105" t="s">
        <v>1293</v>
      </c>
      <c r="G43" s="58" t="s">
        <v>142</v>
      </c>
      <c r="H43" s="57" t="s">
        <v>143</v>
      </c>
      <c r="I43" s="57" t="s">
        <v>57</v>
      </c>
      <c r="J43" s="68">
        <v>0</v>
      </c>
    </row>
    <row r="44" spans="1:10" ht="51" hidden="1" x14ac:dyDescent="0.3">
      <c r="A44" s="56" t="s">
        <v>46</v>
      </c>
      <c r="B44" s="56" t="s">
        <v>47</v>
      </c>
      <c r="C44" s="57" t="s">
        <v>48</v>
      </c>
      <c r="D44" s="57" t="s">
        <v>144</v>
      </c>
      <c r="E44" s="56" t="s">
        <v>145</v>
      </c>
      <c r="F44" s="105" t="s">
        <v>1294</v>
      </c>
      <c r="G44" s="58" t="s">
        <v>146</v>
      </c>
      <c r="H44" s="57" t="s">
        <v>89</v>
      </c>
      <c r="I44" s="57" t="s">
        <v>147</v>
      </c>
      <c r="J44" s="68">
        <v>1</v>
      </c>
    </row>
    <row r="45" spans="1:10" ht="63.75" hidden="1" x14ac:dyDescent="0.3">
      <c r="A45" s="56" t="s">
        <v>46</v>
      </c>
      <c r="B45" s="56" t="s">
        <v>47</v>
      </c>
      <c r="C45" s="57" t="s">
        <v>48</v>
      </c>
      <c r="D45" s="57" t="s">
        <v>144</v>
      </c>
      <c r="E45" s="56" t="s">
        <v>145</v>
      </c>
      <c r="F45" s="105" t="s">
        <v>1295</v>
      </c>
      <c r="G45" s="58" t="s">
        <v>148</v>
      </c>
      <c r="H45" s="57" t="s">
        <v>149</v>
      </c>
      <c r="I45" s="57" t="s">
        <v>147</v>
      </c>
      <c r="J45" s="66">
        <v>0</v>
      </c>
    </row>
    <row r="46" spans="1:10" ht="63.75" hidden="1" x14ac:dyDescent="0.3">
      <c r="A46" s="56" t="s">
        <v>46</v>
      </c>
      <c r="B46" s="56" t="s">
        <v>47</v>
      </c>
      <c r="C46" s="57" t="s">
        <v>48</v>
      </c>
      <c r="D46" s="57" t="s">
        <v>144</v>
      </c>
      <c r="E46" s="56" t="s">
        <v>145</v>
      </c>
      <c r="F46" s="105" t="s">
        <v>1296</v>
      </c>
      <c r="G46" s="58" t="s">
        <v>150</v>
      </c>
      <c r="H46" s="57" t="s">
        <v>151</v>
      </c>
      <c r="I46" s="57" t="s">
        <v>147</v>
      </c>
      <c r="J46" s="66"/>
    </row>
    <row r="47" spans="1:10" ht="76.5" hidden="1" x14ac:dyDescent="0.3">
      <c r="A47" s="56" t="s">
        <v>46</v>
      </c>
      <c r="B47" s="56" t="s">
        <v>47</v>
      </c>
      <c r="C47" s="57" t="s">
        <v>48</v>
      </c>
      <c r="D47" s="57" t="s">
        <v>144</v>
      </c>
      <c r="E47" s="56" t="s">
        <v>152</v>
      </c>
      <c r="F47" s="105" t="s">
        <v>1297</v>
      </c>
      <c r="G47" s="58" t="s">
        <v>153</v>
      </c>
      <c r="H47" s="57" t="s">
        <v>151</v>
      </c>
      <c r="I47" s="57" t="s">
        <v>147</v>
      </c>
      <c r="J47" s="66"/>
    </row>
    <row r="48" spans="1:10" ht="89.25" hidden="1" x14ac:dyDescent="0.3">
      <c r="A48" s="56" t="s">
        <v>46</v>
      </c>
      <c r="B48" s="56" t="s">
        <v>47</v>
      </c>
      <c r="C48" s="57" t="s">
        <v>48</v>
      </c>
      <c r="D48" s="57" t="s">
        <v>144</v>
      </c>
      <c r="E48" s="56" t="s">
        <v>54</v>
      </c>
      <c r="F48" s="105" t="s">
        <v>1298</v>
      </c>
      <c r="G48" s="58" t="s">
        <v>154</v>
      </c>
      <c r="H48" s="57" t="s">
        <v>155</v>
      </c>
      <c r="I48" s="57" t="s">
        <v>147</v>
      </c>
      <c r="J48" s="66"/>
    </row>
    <row r="49" spans="1:12" ht="89.25" hidden="1" x14ac:dyDescent="0.3">
      <c r="A49" s="56" t="s">
        <v>46</v>
      </c>
      <c r="B49" s="56" t="s">
        <v>47</v>
      </c>
      <c r="C49" s="57" t="s">
        <v>48</v>
      </c>
      <c r="D49" s="57" t="s">
        <v>144</v>
      </c>
      <c r="E49" s="56" t="s">
        <v>152</v>
      </c>
      <c r="F49" s="105" t="s">
        <v>1299</v>
      </c>
      <c r="G49" s="58" t="s">
        <v>156</v>
      </c>
      <c r="H49" s="57" t="s">
        <v>157</v>
      </c>
      <c r="I49" s="57" t="s">
        <v>147</v>
      </c>
      <c r="J49" s="66"/>
    </row>
    <row r="50" spans="1:12" ht="51" hidden="1" x14ac:dyDescent="0.3">
      <c r="A50" s="56" t="s">
        <v>46</v>
      </c>
      <c r="B50" s="56" t="s">
        <v>47</v>
      </c>
      <c r="C50" s="57" t="s">
        <v>48</v>
      </c>
      <c r="D50" s="57" t="s">
        <v>144</v>
      </c>
      <c r="E50" s="56" t="s">
        <v>145</v>
      </c>
      <c r="F50" s="105" t="s">
        <v>1300</v>
      </c>
      <c r="G50" s="58" t="s">
        <v>158</v>
      </c>
      <c r="H50" s="57" t="s">
        <v>159</v>
      </c>
      <c r="I50" s="57" t="s">
        <v>147</v>
      </c>
      <c r="J50" s="66"/>
    </row>
    <row r="51" spans="1:12" ht="38.25" hidden="1" x14ac:dyDescent="0.3">
      <c r="A51" s="56" t="s">
        <v>46</v>
      </c>
      <c r="B51" s="56" t="s">
        <v>47</v>
      </c>
      <c r="C51" s="57" t="s">
        <v>48</v>
      </c>
      <c r="D51" s="57" t="s">
        <v>144</v>
      </c>
      <c r="E51" s="56" t="s">
        <v>145</v>
      </c>
      <c r="F51" s="105" t="s">
        <v>1301</v>
      </c>
      <c r="G51" s="58" t="s">
        <v>160</v>
      </c>
      <c r="H51" s="57" t="s">
        <v>161</v>
      </c>
      <c r="I51" s="57" t="s">
        <v>57</v>
      </c>
      <c r="J51" s="66"/>
    </row>
    <row r="52" spans="1:12" ht="38.25" hidden="1" x14ac:dyDescent="0.3">
      <c r="A52" s="56" t="s">
        <v>46</v>
      </c>
      <c r="B52" s="56" t="s">
        <v>47</v>
      </c>
      <c r="C52" s="57" t="s">
        <v>48</v>
      </c>
      <c r="D52" s="57" t="s">
        <v>144</v>
      </c>
      <c r="E52" s="56" t="s">
        <v>50</v>
      </c>
      <c r="F52" s="105" t="s">
        <v>1302</v>
      </c>
      <c r="G52" s="58" t="s">
        <v>162</v>
      </c>
      <c r="H52" s="57" t="s">
        <v>163</v>
      </c>
      <c r="I52" s="57" t="s">
        <v>57</v>
      </c>
      <c r="J52" s="66"/>
    </row>
    <row r="53" spans="1:12" ht="63.75" hidden="1" x14ac:dyDescent="0.3">
      <c r="A53" s="56" t="s">
        <v>46</v>
      </c>
      <c r="B53" s="56" t="s">
        <v>47</v>
      </c>
      <c r="C53" s="57" t="s">
        <v>48</v>
      </c>
      <c r="D53" s="57" t="s">
        <v>144</v>
      </c>
      <c r="E53" s="56" t="s">
        <v>145</v>
      </c>
      <c r="F53" s="105" t="s">
        <v>1303</v>
      </c>
      <c r="G53" s="58" t="s">
        <v>164</v>
      </c>
      <c r="H53" s="57" t="s">
        <v>165</v>
      </c>
      <c r="I53" s="57" t="s">
        <v>57</v>
      </c>
      <c r="J53" s="66">
        <v>15</v>
      </c>
    </row>
    <row r="54" spans="1:12" ht="63.75" hidden="1" x14ac:dyDescent="0.3">
      <c r="A54" s="56" t="s">
        <v>46</v>
      </c>
      <c r="B54" s="56" t="s">
        <v>47</v>
      </c>
      <c r="C54" s="57" t="s">
        <v>48</v>
      </c>
      <c r="D54" s="57" t="s">
        <v>144</v>
      </c>
      <c r="E54" s="56" t="s">
        <v>54</v>
      </c>
      <c r="F54" s="105" t="s">
        <v>1305</v>
      </c>
      <c r="G54" s="58" t="s">
        <v>166</v>
      </c>
      <c r="H54" s="57" t="s">
        <v>167</v>
      </c>
      <c r="I54" s="57" t="s">
        <v>57</v>
      </c>
      <c r="J54" s="66"/>
      <c r="L54" s="106" t="s">
        <v>1304</v>
      </c>
    </row>
    <row r="55" spans="1:12" ht="63.75" hidden="1" x14ac:dyDescent="0.3">
      <c r="A55" s="56" t="s">
        <v>46</v>
      </c>
      <c r="B55" s="56" t="s">
        <v>47</v>
      </c>
      <c r="C55" s="57" t="s">
        <v>48</v>
      </c>
      <c r="D55" s="57" t="s">
        <v>144</v>
      </c>
      <c r="E55" s="56" t="s">
        <v>145</v>
      </c>
      <c r="F55" s="105" t="s">
        <v>1306</v>
      </c>
      <c r="G55" s="58" t="s">
        <v>168</v>
      </c>
      <c r="H55" s="57" t="s">
        <v>89</v>
      </c>
      <c r="I55" s="57" t="s">
        <v>147</v>
      </c>
      <c r="J55" s="66"/>
    </row>
    <row r="56" spans="1:12" ht="51" hidden="1" x14ac:dyDescent="0.3">
      <c r="A56" s="56" t="s">
        <v>46</v>
      </c>
      <c r="B56" s="56" t="s">
        <v>47</v>
      </c>
      <c r="C56" s="57" t="s">
        <v>48</v>
      </c>
      <c r="D56" s="57" t="s">
        <v>144</v>
      </c>
      <c r="E56" s="56" t="s">
        <v>145</v>
      </c>
      <c r="F56" s="105" t="s">
        <v>1307</v>
      </c>
      <c r="G56" s="58" t="s">
        <v>169</v>
      </c>
      <c r="H56" s="57" t="s">
        <v>89</v>
      </c>
      <c r="I56" s="57" t="s">
        <v>147</v>
      </c>
      <c r="J56" s="66">
        <v>1</v>
      </c>
    </row>
    <row r="57" spans="1:12" ht="38.25" hidden="1" x14ac:dyDescent="0.3">
      <c r="A57" s="56" t="s">
        <v>46</v>
      </c>
      <c r="B57" s="56" t="s">
        <v>47</v>
      </c>
      <c r="C57" s="57" t="s">
        <v>48</v>
      </c>
      <c r="D57" s="57" t="s">
        <v>170</v>
      </c>
      <c r="E57" s="56" t="s">
        <v>50</v>
      </c>
      <c r="F57" s="105" t="s">
        <v>1308</v>
      </c>
      <c r="G57" s="58" t="s">
        <v>171</v>
      </c>
      <c r="H57" s="57" t="s">
        <v>172</v>
      </c>
      <c r="I57" s="57" t="s">
        <v>57</v>
      </c>
      <c r="J57" s="68">
        <v>400</v>
      </c>
    </row>
    <row r="58" spans="1:12" ht="63.75" hidden="1" x14ac:dyDescent="0.3">
      <c r="A58" s="56" t="s">
        <v>46</v>
      </c>
      <c r="B58" s="56" t="s">
        <v>47</v>
      </c>
      <c r="C58" s="57" t="s">
        <v>48</v>
      </c>
      <c r="D58" s="57" t="s">
        <v>170</v>
      </c>
      <c r="E58" s="56" t="s">
        <v>50</v>
      </c>
      <c r="F58" s="105" t="s">
        <v>1309</v>
      </c>
      <c r="G58" s="58" t="s">
        <v>173</v>
      </c>
      <c r="H58" s="57" t="s">
        <v>174</v>
      </c>
      <c r="I58" s="57" t="s">
        <v>57</v>
      </c>
      <c r="J58" s="68">
        <v>1</v>
      </c>
    </row>
    <row r="59" spans="1:12" ht="38.25" hidden="1" x14ac:dyDescent="0.3">
      <c r="A59" s="56" t="s">
        <v>46</v>
      </c>
      <c r="B59" s="56" t="s">
        <v>47</v>
      </c>
      <c r="C59" s="57" t="s">
        <v>48</v>
      </c>
      <c r="D59" s="57" t="s">
        <v>170</v>
      </c>
      <c r="E59" s="56" t="s">
        <v>50</v>
      </c>
      <c r="F59" s="105" t="s">
        <v>1310</v>
      </c>
      <c r="G59" s="58" t="s">
        <v>175</v>
      </c>
      <c r="H59" s="57" t="s">
        <v>172</v>
      </c>
      <c r="I59" s="57" t="s">
        <v>176</v>
      </c>
      <c r="J59" s="68">
        <v>5</v>
      </c>
    </row>
    <row r="60" spans="1:12" ht="63.75" hidden="1" x14ac:dyDescent="0.3">
      <c r="A60" s="56" t="s">
        <v>46</v>
      </c>
      <c r="B60" s="56" t="s">
        <v>47</v>
      </c>
      <c r="C60" s="57" t="s">
        <v>48</v>
      </c>
      <c r="D60" s="57" t="s">
        <v>170</v>
      </c>
      <c r="E60" s="56" t="s">
        <v>50</v>
      </c>
      <c r="F60" s="105" t="s">
        <v>1311</v>
      </c>
      <c r="G60" s="58" t="s">
        <v>177</v>
      </c>
      <c r="H60" s="57" t="s">
        <v>178</v>
      </c>
      <c r="I60" s="57" t="s">
        <v>57</v>
      </c>
      <c r="J60" s="68">
        <v>1</v>
      </c>
    </row>
    <row r="61" spans="1:12" ht="38.25" hidden="1" x14ac:dyDescent="0.3">
      <c r="A61" s="56" t="s">
        <v>46</v>
      </c>
      <c r="B61" s="56" t="s">
        <v>47</v>
      </c>
      <c r="C61" s="57" t="s">
        <v>48</v>
      </c>
      <c r="D61" s="57" t="s">
        <v>170</v>
      </c>
      <c r="E61" s="56" t="s">
        <v>50</v>
      </c>
      <c r="F61" s="105" t="s">
        <v>1312</v>
      </c>
      <c r="G61" s="58" t="s">
        <v>179</v>
      </c>
      <c r="H61" s="57" t="s">
        <v>180</v>
      </c>
      <c r="I61" s="57" t="s">
        <v>57</v>
      </c>
      <c r="J61" s="68">
        <v>0</v>
      </c>
    </row>
    <row r="62" spans="1:12" ht="76.5" hidden="1" x14ac:dyDescent="0.3">
      <c r="A62" s="56" t="s">
        <v>46</v>
      </c>
      <c r="B62" s="56" t="s">
        <v>47</v>
      </c>
      <c r="C62" s="57" t="s">
        <v>48</v>
      </c>
      <c r="D62" s="57" t="s">
        <v>170</v>
      </c>
      <c r="E62" s="56" t="s">
        <v>181</v>
      </c>
      <c r="F62" s="105" t="s">
        <v>1313</v>
      </c>
      <c r="G62" s="58" t="s">
        <v>182</v>
      </c>
      <c r="H62" s="57" t="s">
        <v>183</v>
      </c>
      <c r="I62" s="57" t="s">
        <v>57</v>
      </c>
      <c r="J62" s="68"/>
    </row>
    <row r="63" spans="1:12" ht="51" hidden="1" x14ac:dyDescent="0.3">
      <c r="A63" s="56" t="s">
        <v>46</v>
      </c>
      <c r="B63" s="56" t="s">
        <v>47</v>
      </c>
      <c r="C63" s="57" t="s">
        <v>48</v>
      </c>
      <c r="D63" s="57" t="s">
        <v>170</v>
      </c>
      <c r="E63" s="56" t="s">
        <v>50</v>
      </c>
      <c r="F63" s="105" t="s">
        <v>1314</v>
      </c>
      <c r="G63" s="58" t="s">
        <v>184</v>
      </c>
      <c r="H63" s="57" t="s">
        <v>185</v>
      </c>
      <c r="I63" s="57" t="s">
        <v>57</v>
      </c>
      <c r="J63" s="68">
        <v>0</v>
      </c>
    </row>
    <row r="64" spans="1:12" ht="25.5" hidden="1" x14ac:dyDescent="0.3">
      <c r="A64" s="56" t="s">
        <v>46</v>
      </c>
      <c r="B64" s="56" t="s">
        <v>47</v>
      </c>
      <c r="C64" s="57" t="s">
        <v>48</v>
      </c>
      <c r="D64" s="57" t="s">
        <v>186</v>
      </c>
      <c r="E64" s="56" t="s">
        <v>67</v>
      </c>
      <c r="F64" s="105" t="s">
        <v>1315</v>
      </c>
      <c r="G64" s="58" t="s">
        <v>187</v>
      </c>
      <c r="H64" s="57" t="s">
        <v>188</v>
      </c>
      <c r="I64" s="57" t="s">
        <v>57</v>
      </c>
      <c r="J64" s="66">
        <v>1</v>
      </c>
    </row>
    <row r="65" spans="1:10" ht="38.25" hidden="1" x14ac:dyDescent="0.3">
      <c r="A65" s="56" t="s">
        <v>46</v>
      </c>
      <c r="B65" s="56" t="s">
        <v>47</v>
      </c>
      <c r="C65" s="57" t="s">
        <v>48</v>
      </c>
      <c r="D65" s="57" t="s">
        <v>186</v>
      </c>
      <c r="E65" s="56" t="s">
        <v>67</v>
      </c>
      <c r="F65" s="105" t="s">
        <v>1316</v>
      </c>
      <c r="G65" s="58" t="s">
        <v>189</v>
      </c>
      <c r="H65" s="57" t="s">
        <v>190</v>
      </c>
      <c r="I65" s="57" t="s">
        <v>57</v>
      </c>
      <c r="J65" s="66">
        <v>2</v>
      </c>
    </row>
    <row r="66" spans="1:10" ht="38.25" hidden="1" x14ac:dyDescent="0.3">
      <c r="A66" s="56" t="s">
        <v>46</v>
      </c>
      <c r="B66" s="56" t="s">
        <v>47</v>
      </c>
      <c r="C66" s="57" t="s">
        <v>48</v>
      </c>
      <c r="D66" s="57" t="s">
        <v>186</v>
      </c>
      <c r="E66" s="56" t="s">
        <v>67</v>
      </c>
      <c r="F66" s="105" t="s">
        <v>1317</v>
      </c>
      <c r="G66" s="58" t="s">
        <v>191</v>
      </c>
      <c r="H66" s="57" t="s">
        <v>192</v>
      </c>
      <c r="I66" s="57" t="s">
        <v>57</v>
      </c>
      <c r="J66" s="66">
        <v>1</v>
      </c>
    </row>
    <row r="67" spans="1:10" ht="51" hidden="1" x14ac:dyDescent="0.3">
      <c r="A67" s="56" t="s">
        <v>46</v>
      </c>
      <c r="B67" s="56" t="s">
        <v>47</v>
      </c>
      <c r="C67" s="57" t="s">
        <v>48</v>
      </c>
      <c r="D67" s="57" t="s">
        <v>186</v>
      </c>
      <c r="E67" s="56" t="s">
        <v>50</v>
      </c>
      <c r="F67" s="105" t="s">
        <v>1318</v>
      </c>
      <c r="G67" s="58" t="s">
        <v>193</v>
      </c>
      <c r="H67" s="57" t="s">
        <v>194</v>
      </c>
      <c r="I67" s="57" t="s">
        <v>57</v>
      </c>
      <c r="J67" s="66">
        <v>70</v>
      </c>
    </row>
    <row r="68" spans="1:10" ht="51" hidden="1" x14ac:dyDescent="0.3">
      <c r="A68" s="56" t="s">
        <v>46</v>
      </c>
      <c r="B68" s="56" t="s">
        <v>47</v>
      </c>
      <c r="C68" s="57" t="s">
        <v>48</v>
      </c>
      <c r="D68" s="57" t="s">
        <v>186</v>
      </c>
      <c r="E68" s="56" t="s">
        <v>50</v>
      </c>
      <c r="F68" s="105" t="s">
        <v>1319</v>
      </c>
      <c r="G68" s="58" t="s">
        <v>195</v>
      </c>
      <c r="H68" s="57" t="s">
        <v>196</v>
      </c>
      <c r="I68" s="57" t="s">
        <v>57</v>
      </c>
      <c r="J68" s="66">
        <v>1</v>
      </c>
    </row>
    <row r="69" spans="1:10" ht="51" hidden="1" x14ac:dyDescent="0.3">
      <c r="A69" s="56" t="s">
        <v>46</v>
      </c>
      <c r="B69" s="56" t="s">
        <v>47</v>
      </c>
      <c r="C69" s="57" t="s">
        <v>48</v>
      </c>
      <c r="D69" s="57" t="s">
        <v>186</v>
      </c>
      <c r="E69" s="56" t="s">
        <v>67</v>
      </c>
      <c r="F69" s="105" t="s">
        <v>1320</v>
      </c>
      <c r="G69" s="58" t="s">
        <v>197</v>
      </c>
      <c r="H69" s="57" t="s">
        <v>198</v>
      </c>
      <c r="I69" s="57" t="s">
        <v>57</v>
      </c>
      <c r="J69" s="66">
        <v>1</v>
      </c>
    </row>
    <row r="70" spans="1:10" ht="63.75" hidden="1" x14ac:dyDescent="0.3">
      <c r="A70" s="56" t="s">
        <v>46</v>
      </c>
      <c r="B70" s="56" t="s">
        <v>47</v>
      </c>
      <c r="C70" s="57" t="s">
        <v>48</v>
      </c>
      <c r="D70" s="57" t="s">
        <v>186</v>
      </c>
      <c r="E70" s="56" t="s">
        <v>67</v>
      </c>
      <c r="F70" s="105" t="s">
        <v>1321</v>
      </c>
      <c r="G70" s="58" t="s">
        <v>199</v>
      </c>
      <c r="H70" s="57" t="s">
        <v>200</v>
      </c>
      <c r="I70" s="57" t="s">
        <v>57</v>
      </c>
      <c r="J70" s="66">
        <v>0</v>
      </c>
    </row>
    <row r="71" spans="1:10" ht="38.25" hidden="1" x14ac:dyDescent="0.3">
      <c r="A71" s="56" t="s">
        <v>46</v>
      </c>
      <c r="B71" s="56" t="s">
        <v>47</v>
      </c>
      <c r="C71" s="57" t="s">
        <v>48</v>
      </c>
      <c r="D71" s="57" t="s">
        <v>201</v>
      </c>
      <c r="E71" s="56" t="s">
        <v>50</v>
      </c>
      <c r="F71" s="105" t="s">
        <v>1322</v>
      </c>
      <c r="G71" s="58" t="s">
        <v>202</v>
      </c>
      <c r="H71" s="57" t="s">
        <v>203</v>
      </c>
      <c r="I71" s="57" t="s">
        <v>57</v>
      </c>
      <c r="J71" s="66">
        <v>1</v>
      </c>
    </row>
    <row r="72" spans="1:10" ht="51" hidden="1" x14ac:dyDescent="0.3">
      <c r="A72" s="56" t="s">
        <v>46</v>
      </c>
      <c r="B72" s="56" t="s">
        <v>47</v>
      </c>
      <c r="C72" s="57" t="s">
        <v>48</v>
      </c>
      <c r="D72" s="57" t="s">
        <v>201</v>
      </c>
      <c r="E72" s="56" t="s">
        <v>50</v>
      </c>
      <c r="F72" s="105" t="s">
        <v>1323</v>
      </c>
      <c r="G72" s="58" t="s">
        <v>204</v>
      </c>
      <c r="H72" s="57" t="s">
        <v>205</v>
      </c>
      <c r="I72" s="57" t="s">
        <v>57</v>
      </c>
      <c r="J72" s="66">
        <v>29</v>
      </c>
    </row>
    <row r="73" spans="1:10" ht="51" hidden="1" x14ac:dyDescent="0.3">
      <c r="A73" s="56" t="s">
        <v>46</v>
      </c>
      <c r="B73" s="56" t="s">
        <v>47</v>
      </c>
      <c r="C73" s="57" t="s">
        <v>48</v>
      </c>
      <c r="D73" s="57" t="s">
        <v>206</v>
      </c>
      <c r="E73" s="56" t="s">
        <v>50</v>
      </c>
      <c r="F73" s="105" t="s">
        <v>1324</v>
      </c>
      <c r="G73" s="58" t="s">
        <v>207</v>
      </c>
      <c r="H73" s="57" t="s">
        <v>208</v>
      </c>
      <c r="I73" s="57" t="s">
        <v>57</v>
      </c>
      <c r="J73" s="66">
        <v>0</v>
      </c>
    </row>
    <row r="74" spans="1:10" ht="63.75" hidden="1" x14ac:dyDescent="0.3">
      <c r="A74" s="56" t="s">
        <v>46</v>
      </c>
      <c r="B74" s="56" t="s">
        <v>209</v>
      </c>
      <c r="C74" s="57" t="s">
        <v>210</v>
      </c>
      <c r="D74" s="57" t="s">
        <v>211</v>
      </c>
      <c r="E74" s="56" t="s">
        <v>54</v>
      </c>
      <c r="F74" s="105" t="s">
        <v>1325</v>
      </c>
      <c r="G74" s="58" t="s">
        <v>212</v>
      </c>
      <c r="H74" s="57" t="s">
        <v>213</v>
      </c>
      <c r="I74" s="57" t="s">
        <v>214</v>
      </c>
      <c r="J74" s="66">
        <v>18000</v>
      </c>
    </row>
    <row r="75" spans="1:10" ht="25.5" hidden="1" x14ac:dyDescent="0.3">
      <c r="A75" s="56" t="s">
        <v>46</v>
      </c>
      <c r="B75" s="56" t="s">
        <v>209</v>
      </c>
      <c r="C75" s="57" t="s">
        <v>210</v>
      </c>
      <c r="D75" s="57" t="s">
        <v>211</v>
      </c>
      <c r="E75" s="56" t="s">
        <v>50</v>
      </c>
      <c r="F75" s="105" t="s">
        <v>1326</v>
      </c>
      <c r="G75" s="58" t="s">
        <v>215</v>
      </c>
      <c r="H75" s="57" t="s">
        <v>216</v>
      </c>
      <c r="I75" s="57" t="s">
        <v>214</v>
      </c>
      <c r="J75" s="66">
        <v>4000</v>
      </c>
    </row>
    <row r="76" spans="1:10" ht="38.25" hidden="1" x14ac:dyDescent="0.3">
      <c r="A76" s="56" t="s">
        <v>46</v>
      </c>
      <c r="B76" s="56" t="s">
        <v>209</v>
      </c>
      <c r="C76" s="57" t="s">
        <v>210</v>
      </c>
      <c r="D76" s="57" t="s">
        <v>211</v>
      </c>
      <c r="E76" s="56" t="s">
        <v>50</v>
      </c>
      <c r="F76" s="105" t="s">
        <v>1327</v>
      </c>
      <c r="G76" s="58" t="s">
        <v>217</v>
      </c>
      <c r="H76" s="57" t="s">
        <v>218</v>
      </c>
      <c r="I76" s="57" t="s">
        <v>214</v>
      </c>
      <c r="J76" s="66">
        <v>0</v>
      </c>
    </row>
    <row r="77" spans="1:10" ht="38.25" hidden="1" x14ac:dyDescent="0.3">
      <c r="A77" s="56" t="s">
        <v>46</v>
      </c>
      <c r="B77" s="56" t="s">
        <v>209</v>
      </c>
      <c r="C77" s="57" t="s">
        <v>210</v>
      </c>
      <c r="D77" s="57" t="s">
        <v>219</v>
      </c>
      <c r="E77" s="56" t="s">
        <v>181</v>
      </c>
      <c r="F77" s="105" t="s">
        <v>1328</v>
      </c>
      <c r="G77" s="58" t="s">
        <v>220</v>
      </c>
      <c r="H77" s="57" t="s">
        <v>221</v>
      </c>
      <c r="I77" s="57" t="s">
        <v>214</v>
      </c>
      <c r="J77" s="66">
        <v>700</v>
      </c>
    </row>
    <row r="78" spans="1:10" ht="38.25" hidden="1" x14ac:dyDescent="0.3">
      <c r="A78" s="56" t="s">
        <v>46</v>
      </c>
      <c r="B78" s="56" t="s">
        <v>209</v>
      </c>
      <c r="C78" s="57" t="s">
        <v>210</v>
      </c>
      <c r="D78" s="57" t="s">
        <v>219</v>
      </c>
      <c r="E78" s="56" t="s">
        <v>181</v>
      </c>
      <c r="F78" s="105" t="s">
        <v>1329</v>
      </c>
      <c r="G78" s="58" t="s">
        <v>222</v>
      </c>
      <c r="H78" s="57" t="s">
        <v>223</v>
      </c>
      <c r="I78" s="57" t="s">
        <v>214</v>
      </c>
      <c r="J78" s="66"/>
    </row>
    <row r="79" spans="1:10" ht="76.5" hidden="1" x14ac:dyDescent="0.3">
      <c r="A79" s="56" t="s">
        <v>46</v>
      </c>
      <c r="B79" s="56" t="s">
        <v>209</v>
      </c>
      <c r="C79" s="57" t="s">
        <v>210</v>
      </c>
      <c r="D79" s="57" t="s">
        <v>219</v>
      </c>
      <c r="E79" s="56" t="s">
        <v>181</v>
      </c>
      <c r="F79" s="105" t="s">
        <v>1330</v>
      </c>
      <c r="G79" s="58" t="s">
        <v>224</v>
      </c>
      <c r="H79" s="57" t="s">
        <v>225</v>
      </c>
      <c r="I79" s="57" t="s">
        <v>214</v>
      </c>
      <c r="J79" s="66">
        <v>1500</v>
      </c>
    </row>
    <row r="80" spans="1:10" ht="63.75" hidden="1" x14ac:dyDescent="0.3">
      <c r="A80" s="56" t="s">
        <v>46</v>
      </c>
      <c r="B80" s="56" t="s">
        <v>209</v>
      </c>
      <c r="C80" s="57" t="s">
        <v>210</v>
      </c>
      <c r="D80" s="57" t="s">
        <v>219</v>
      </c>
      <c r="E80" s="56" t="s">
        <v>181</v>
      </c>
      <c r="F80" s="105" t="s">
        <v>1331</v>
      </c>
      <c r="G80" s="58" t="s">
        <v>226</v>
      </c>
      <c r="H80" s="57" t="s">
        <v>227</v>
      </c>
      <c r="I80" s="57" t="s">
        <v>214</v>
      </c>
      <c r="J80" s="67"/>
    </row>
    <row r="81" spans="1:10" ht="63.75" hidden="1" x14ac:dyDescent="0.3">
      <c r="A81" s="56" t="s">
        <v>46</v>
      </c>
      <c r="B81" s="56" t="s">
        <v>209</v>
      </c>
      <c r="C81" s="57" t="s">
        <v>210</v>
      </c>
      <c r="D81" s="57" t="s">
        <v>219</v>
      </c>
      <c r="E81" s="56" t="s">
        <v>181</v>
      </c>
      <c r="F81" s="105" t="s">
        <v>1332</v>
      </c>
      <c r="G81" s="58" t="s">
        <v>228</v>
      </c>
      <c r="H81" s="57" t="s">
        <v>229</v>
      </c>
      <c r="I81" s="57" t="s">
        <v>214</v>
      </c>
      <c r="J81" s="66"/>
    </row>
    <row r="82" spans="1:10" ht="76.5" hidden="1" x14ac:dyDescent="0.3">
      <c r="A82" s="56" t="s">
        <v>46</v>
      </c>
      <c r="B82" s="56" t="s">
        <v>209</v>
      </c>
      <c r="C82" s="57" t="s">
        <v>210</v>
      </c>
      <c r="D82" s="57" t="s">
        <v>219</v>
      </c>
      <c r="E82" s="56" t="s">
        <v>181</v>
      </c>
      <c r="F82" s="105" t="s">
        <v>1333</v>
      </c>
      <c r="G82" s="58" t="s">
        <v>230</v>
      </c>
      <c r="H82" s="57" t="s">
        <v>231</v>
      </c>
      <c r="I82" s="57" t="s">
        <v>214</v>
      </c>
      <c r="J82" s="66">
        <v>5000</v>
      </c>
    </row>
    <row r="83" spans="1:10" ht="51" hidden="1" x14ac:dyDescent="0.3">
      <c r="A83" s="56" t="s">
        <v>46</v>
      </c>
      <c r="B83" s="56" t="s">
        <v>209</v>
      </c>
      <c r="C83" s="57" t="s">
        <v>210</v>
      </c>
      <c r="D83" s="57" t="s">
        <v>219</v>
      </c>
      <c r="E83" s="56" t="s">
        <v>50</v>
      </c>
      <c r="F83" s="105" t="s">
        <v>1334</v>
      </c>
      <c r="G83" s="58" t="s">
        <v>232</v>
      </c>
      <c r="H83" s="57" t="s">
        <v>233</v>
      </c>
      <c r="I83" s="57" t="s">
        <v>214</v>
      </c>
      <c r="J83" s="67"/>
    </row>
    <row r="84" spans="1:10" ht="51" hidden="1" x14ac:dyDescent="0.3">
      <c r="A84" s="56" t="s">
        <v>46</v>
      </c>
      <c r="B84" s="56" t="s">
        <v>209</v>
      </c>
      <c r="C84" s="57" t="s">
        <v>234</v>
      </c>
      <c r="D84" s="57" t="s">
        <v>235</v>
      </c>
      <c r="E84" s="56" t="s">
        <v>50</v>
      </c>
      <c r="F84" s="105" t="s">
        <v>1335</v>
      </c>
      <c r="G84" s="58" t="s">
        <v>236</v>
      </c>
      <c r="H84" s="57" t="s">
        <v>237</v>
      </c>
      <c r="I84" s="57" t="s">
        <v>214</v>
      </c>
      <c r="J84" s="66">
        <v>80</v>
      </c>
    </row>
    <row r="85" spans="1:10" ht="63.75" hidden="1" x14ac:dyDescent="0.3">
      <c r="A85" s="56" t="s">
        <v>46</v>
      </c>
      <c r="B85" s="56" t="s">
        <v>209</v>
      </c>
      <c r="C85" s="57" t="s">
        <v>234</v>
      </c>
      <c r="D85" s="57" t="s">
        <v>235</v>
      </c>
      <c r="E85" s="56" t="s">
        <v>181</v>
      </c>
      <c r="F85" s="105" t="s">
        <v>1336</v>
      </c>
      <c r="G85" s="58" t="s">
        <v>238</v>
      </c>
      <c r="H85" s="57" t="s">
        <v>239</v>
      </c>
      <c r="I85" s="57" t="s">
        <v>214</v>
      </c>
      <c r="J85" s="66">
        <v>1</v>
      </c>
    </row>
    <row r="86" spans="1:10" ht="38.25" hidden="1" x14ac:dyDescent="0.3">
      <c r="A86" s="56" t="s">
        <v>46</v>
      </c>
      <c r="B86" s="56" t="s">
        <v>209</v>
      </c>
      <c r="C86" s="57" t="s">
        <v>234</v>
      </c>
      <c r="D86" s="57" t="s">
        <v>235</v>
      </c>
      <c r="E86" s="56" t="s">
        <v>181</v>
      </c>
      <c r="F86" s="105" t="s">
        <v>1337</v>
      </c>
      <c r="G86" s="58" t="s">
        <v>240</v>
      </c>
      <c r="H86" s="57" t="s">
        <v>241</v>
      </c>
      <c r="I86" s="57" t="s">
        <v>214</v>
      </c>
      <c r="J86" s="68"/>
    </row>
    <row r="87" spans="1:10" ht="63.75" hidden="1" x14ac:dyDescent="0.3">
      <c r="A87" s="56" t="s">
        <v>46</v>
      </c>
      <c r="B87" s="56" t="s">
        <v>209</v>
      </c>
      <c r="C87" s="57" t="s">
        <v>234</v>
      </c>
      <c r="D87" s="57" t="s">
        <v>235</v>
      </c>
      <c r="E87" s="56" t="s">
        <v>181</v>
      </c>
      <c r="F87" s="105" t="s">
        <v>1338</v>
      </c>
      <c r="G87" s="58" t="s">
        <v>242</v>
      </c>
      <c r="H87" s="57" t="s">
        <v>243</v>
      </c>
      <c r="I87" s="57" t="s">
        <v>214</v>
      </c>
      <c r="J87" s="66">
        <v>54</v>
      </c>
    </row>
    <row r="88" spans="1:10" ht="89.25" hidden="1" x14ac:dyDescent="0.3">
      <c r="A88" s="56" t="s">
        <v>46</v>
      </c>
      <c r="B88" s="56" t="s">
        <v>209</v>
      </c>
      <c r="C88" s="57" t="s">
        <v>234</v>
      </c>
      <c r="D88" s="57" t="s">
        <v>235</v>
      </c>
      <c r="E88" s="56" t="s">
        <v>181</v>
      </c>
      <c r="F88" s="105" t="s">
        <v>1339</v>
      </c>
      <c r="G88" s="58" t="s">
        <v>244</v>
      </c>
      <c r="H88" s="57" t="s">
        <v>245</v>
      </c>
      <c r="I88" s="57" t="s">
        <v>214</v>
      </c>
      <c r="J88" s="66">
        <v>650</v>
      </c>
    </row>
    <row r="89" spans="1:10" ht="51" hidden="1" x14ac:dyDescent="0.3">
      <c r="A89" s="56" t="s">
        <v>46</v>
      </c>
      <c r="B89" s="56" t="s">
        <v>209</v>
      </c>
      <c r="C89" s="57" t="s">
        <v>234</v>
      </c>
      <c r="D89" s="57" t="s">
        <v>235</v>
      </c>
      <c r="E89" s="56" t="s">
        <v>181</v>
      </c>
      <c r="F89" s="105" t="s">
        <v>1340</v>
      </c>
      <c r="G89" s="58" t="s">
        <v>246</v>
      </c>
      <c r="H89" s="57" t="s">
        <v>247</v>
      </c>
      <c r="I89" s="57" t="s">
        <v>214</v>
      </c>
      <c r="J89" s="66">
        <v>1</v>
      </c>
    </row>
    <row r="90" spans="1:10" ht="102" hidden="1" x14ac:dyDescent="0.3">
      <c r="A90" s="56" t="s">
        <v>46</v>
      </c>
      <c r="B90" s="56" t="s">
        <v>209</v>
      </c>
      <c r="C90" s="57" t="s">
        <v>234</v>
      </c>
      <c r="D90" s="57" t="s">
        <v>235</v>
      </c>
      <c r="E90" s="56" t="s">
        <v>67</v>
      </c>
      <c r="F90" s="105" t="s">
        <v>1341</v>
      </c>
      <c r="G90" s="58" t="s">
        <v>248</v>
      </c>
      <c r="H90" s="57" t="s">
        <v>249</v>
      </c>
      <c r="I90" s="57" t="s">
        <v>214</v>
      </c>
      <c r="J90" s="66">
        <v>1</v>
      </c>
    </row>
    <row r="91" spans="1:10" ht="38.25" hidden="1" x14ac:dyDescent="0.3">
      <c r="A91" s="56" t="s">
        <v>46</v>
      </c>
      <c r="B91" s="56" t="s">
        <v>209</v>
      </c>
      <c r="C91" s="57" t="s">
        <v>234</v>
      </c>
      <c r="D91" s="57" t="s">
        <v>250</v>
      </c>
      <c r="E91" s="56" t="s">
        <v>181</v>
      </c>
      <c r="F91" s="105" t="s">
        <v>1342</v>
      </c>
      <c r="G91" s="58" t="s">
        <v>251</v>
      </c>
      <c r="H91" s="59" t="s">
        <v>252</v>
      </c>
      <c r="I91" s="57" t="s">
        <v>214</v>
      </c>
      <c r="J91" s="66"/>
    </row>
    <row r="92" spans="1:10" ht="76.5" hidden="1" x14ac:dyDescent="0.3">
      <c r="A92" s="56" t="s">
        <v>46</v>
      </c>
      <c r="B92" s="56" t="s">
        <v>209</v>
      </c>
      <c r="C92" s="57" t="s">
        <v>234</v>
      </c>
      <c r="D92" s="57" t="s">
        <v>250</v>
      </c>
      <c r="E92" s="56" t="s">
        <v>181</v>
      </c>
      <c r="F92" s="105" t="s">
        <v>1343</v>
      </c>
      <c r="G92" s="58" t="s">
        <v>253</v>
      </c>
      <c r="H92" s="59" t="s">
        <v>254</v>
      </c>
      <c r="I92" s="57" t="s">
        <v>214</v>
      </c>
      <c r="J92" s="66">
        <v>1</v>
      </c>
    </row>
    <row r="93" spans="1:10" ht="51" hidden="1" x14ac:dyDescent="0.3">
      <c r="A93" s="56" t="s">
        <v>46</v>
      </c>
      <c r="B93" s="56" t="s">
        <v>209</v>
      </c>
      <c r="C93" s="57" t="s">
        <v>234</v>
      </c>
      <c r="D93" s="57" t="s">
        <v>250</v>
      </c>
      <c r="E93" s="56" t="s">
        <v>181</v>
      </c>
      <c r="F93" s="105" t="s">
        <v>1344</v>
      </c>
      <c r="G93" s="58" t="s">
        <v>255</v>
      </c>
      <c r="H93" s="59" t="s">
        <v>256</v>
      </c>
      <c r="I93" s="57" t="s">
        <v>214</v>
      </c>
      <c r="J93" s="66"/>
    </row>
    <row r="94" spans="1:10" ht="63.75" hidden="1" x14ac:dyDescent="0.3">
      <c r="A94" s="56" t="s">
        <v>46</v>
      </c>
      <c r="B94" s="56" t="s">
        <v>209</v>
      </c>
      <c r="C94" s="57" t="s">
        <v>234</v>
      </c>
      <c r="D94" s="57" t="s">
        <v>250</v>
      </c>
      <c r="E94" s="56" t="s">
        <v>181</v>
      </c>
      <c r="F94" s="105" t="s">
        <v>1345</v>
      </c>
      <c r="G94" s="58" t="s">
        <v>257</v>
      </c>
      <c r="H94" s="59" t="s">
        <v>258</v>
      </c>
      <c r="I94" s="57" t="s">
        <v>214</v>
      </c>
      <c r="J94" s="66"/>
    </row>
    <row r="95" spans="1:10" ht="38.25" hidden="1" x14ac:dyDescent="0.3">
      <c r="A95" s="56" t="s">
        <v>46</v>
      </c>
      <c r="B95" s="56" t="s">
        <v>209</v>
      </c>
      <c r="C95" s="57" t="s">
        <v>234</v>
      </c>
      <c r="D95" s="57" t="s">
        <v>250</v>
      </c>
      <c r="E95" s="56" t="s">
        <v>181</v>
      </c>
      <c r="F95" s="105" t="s">
        <v>1346</v>
      </c>
      <c r="G95" s="58" t="s">
        <v>259</v>
      </c>
      <c r="H95" s="59" t="s">
        <v>260</v>
      </c>
      <c r="I95" s="57" t="s">
        <v>214</v>
      </c>
      <c r="J95" s="67"/>
    </row>
    <row r="96" spans="1:10" ht="89.25" hidden="1" x14ac:dyDescent="0.3">
      <c r="A96" s="56" t="s">
        <v>46</v>
      </c>
      <c r="B96" s="56" t="s">
        <v>209</v>
      </c>
      <c r="C96" s="57" t="s">
        <v>234</v>
      </c>
      <c r="D96" s="57" t="s">
        <v>250</v>
      </c>
      <c r="E96" s="56" t="s">
        <v>181</v>
      </c>
      <c r="F96" s="105" t="s">
        <v>1347</v>
      </c>
      <c r="G96" s="58" t="s">
        <v>261</v>
      </c>
      <c r="H96" s="57" t="s">
        <v>262</v>
      </c>
      <c r="I96" s="57" t="s">
        <v>214</v>
      </c>
      <c r="J96" s="67"/>
    </row>
    <row r="97" spans="1:10" ht="76.5" hidden="1" x14ac:dyDescent="0.3">
      <c r="A97" s="56" t="s">
        <v>46</v>
      </c>
      <c r="B97" s="56" t="s">
        <v>209</v>
      </c>
      <c r="C97" s="57" t="s">
        <v>234</v>
      </c>
      <c r="D97" s="57" t="s">
        <v>250</v>
      </c>
      <c r="E97" s="56" t="s">
        <v>181</v>
      </c>
      <c r="F97" s="105" t="s">
        <v>1348</v>
      </c>
      <c r="G97" s="58" t="s">
        <v>263</v>
      </c>
      <c r="H97" s="57" t="s">
        <v>264</v>
      </c>
      <c r="I97" s="57" t="s">
        <v>214</v>
      </c>
      <c r="J97" s="66">
        <v>438</v>
      </c>
    </row>
    <row r="98" spans="1:10" ht="89.25" hidden="1" x14ac:dyDescent="0.3">
      <c r="A98" s="56" t="s">
        <v>46</v>
      </c>
      <c r="B98" s="56" t="s">
        <v>209</v>
      </c>
      <c r="C98" s="57" t="s">
        <v>234</v>
      </c>
      <c r="D98" s="57" t="s">
        <v>250</v>
      </c>
      <c r="E98" s="56" t="s">
        <v>181</v>
      </c>
      <c r="F98" s="105" t="s">
        <v>1349</v>
      </c>
      <c r="G98" s="58" t="s">
        <v>265</v>
      </c>
      <c r="H98" s="57" t="s">
        <v>266</v>
      </c>
      <c r="I98" s="57" t="s">
        <v>267</v>
      </c>
      <c r="J98" s="66">
        <v>10000</v>
      </c>
    </row>
    <row r="99" spans="1:10" ht="63.75" hidden="1" x14ac:dyDescent="0.3">
      <c r="A99" s="56" t="s">
        <v>46</v>
      </c>
      <c r="B99" s="56" t="s">
        <v>209</v>
      </c>
      <c r="C99" s="57" t="s">
        <v>234</v>
      </c>
      <c r="D99" s="57" t="s">
        <v>250</v>
      </c>
      <c r="E99" s="56" t="s">
        <v>181</v>
      </c>
      <c r="F99" s="105" t="s">
        <v>1350</v>
      </c>
      <c r="G99" s="58" t="s">
        <v>268</v>
      </c>
      <c r="H99" s="59" t="s">
        <v>269</v>
      </c>
      <c r="I99" s="57" t="s">
        <v>267</v>
      </c>
      <c r="J99" s="66">
        <v>1</v>
      </c>
    </row>
    <row r="100" spans="1:10" ht="63.75" hidden="1" x14ac:dyDescent="0.3">
      <c r="A100" s="56" t="s">
        <v>46</v>
      </c>
      <c r="B100" s="56" t="s">
        <v>209</v>
      </c>
      <c r="C100" s="57" t="s">
        <v>234</v>
      </c>
      <c r="D100" s="57" t="s">
        <v>250</v>
      </c>
      <c r="E100" s="56" t="s">
        <v>181</v>
      </c>
      <c r="F100" s="105" t="s">
        <v>1351</v>
      </c>
      <c r="G100" s="58" t="s">
        <v>270</v>
      </c>
      <c r="H100" s="59" t="s">
        <v>271</v>
      </c>
      <c r="I100" s="57" t="s">
        <v>214</v>
      </c>
      <c r="J100" s="66">
        <v>30000</v>
      </c>
    </row>
    <row r="101" spans="1:10" ht="102" hidden="1" x14ac:dyDescent="0.3">
      <c r="A101" s="56" t="s">
        <v>46</v>
      </c>
      <c r="B101" s="56" t="s">
        <v>209</v>
      </c>
      <c r="C101" s="57" t="s">
        <v>234</v>
      </c>
      <c r="D101" s="57" t="s">
        <v>250</v>
      </c>
      <c r="E101" s="56" t="s">
        <v>181</v>
      </c>
      <c r="F101" s="105" t="s">
        <v>1352</v>
      </c>
      <c r="G101" s="58" t="s">
        <v>272</v>
      </c>
      <c r="H101" s="57" t="s">
        <v>273</v>
      </c>
      <c r="I101" s="57" t="s">
        <v>214</v>
      </c>
      <c r="J101" s="66">
        <v>50</v>
      </c>
    </row>
    <row r="102" spans="1:10" ht="63.75" hidden="1" x14ac:dyDescent="0.3">
      <c r="A102" s="56" t="s">
        <v>46</v>
      </c>
      <c r="B102" s="56" t="s">
        <v>209</v>
      </c>
      <c r="C102" s="57" t="s">
        <v>234</v>
      </c>
      <c r="D102" s="57" t="s">
        <v>250</v>
      </c>
      <c r="E102" s="56" t="s">
        <v>181</v>
      </c>
      <c r="F102" s="105" t="s">
        <v>1353</v>
      </c>
      <c r="G102" s="58" t="s">
        <v>274</v>
      </c>
      <c r="H102" s="59" t="s">
        <v>275</v>
      </c>
      <c r="I102" s="57" t="s">
        <v>214</v>
      </c>
      <c r="J102" s="66">
        <v>9</v>
      </c>
    </row>
    <row r="103" spans="1:10" ht="51" hidden="1" x14ac:dyDescent="0.3">
      <c r="A103" s="56" t="s">
        <v>46</v>
      </c>
      <c r="B103" s="56" t="s">
        <v>209</v>
      </c>
      <c r="C103" s="57" t="s">
        <v>234</v>
      </c>
      <c r="D103" s="57" t="s">
        <v>250</v>
      </c>
      <c r="E103" s="56" t="s">
        <v>181</v>
      </c>
      <c r="F103" s="105" t="s">
        <v>1354</v>
      </c>
      <c r="G103" s="58" t="s">
        <v>276</v>
      </c>
      <c r="H103" s="59" t="s">
        <v>277</v>
      </c>
      <c r="I103" s="57" t="s">
        <v>214</v>
      </c>
      <c r="J103" s="66">
        <v>1</v>
      </c>
    </row>
    <row r="104" spans="1:10" ht="38.25" hidden="1" x14ac:dyDescent="0.3">
      <c r="A104" s="56" t="s">
        <v>46</v>
      </c>
      <c r="B104" s="56" t="s">
        <v>209</v>
      </c>
      <c r="C104" s="57" t="s">
        <v>234</v>
      </c>
      <c r="D104" s="57" t="s">
        <v>250</v>
      </c>
      <c r="E104" s="56" t="s">
        <v>181</v>
      </c>
      <c r="F104" s="105" t="s">
        <v>1355</v>
      </c>
      <c r="G104" s="58" t="s">
        <v>278</v>
      </c>
      <c r="H104" s="59" t="s">
        <v>279</v>
      </c>
      <c r="I104" s="57" t="s">
        <v>214</v>
      </c>
      <c r="J104" s="66">
        <v>5000</v>
      </c>
    </row>
    <row r="105" spans="1:10" ht="76.5" hidden="1" x14ac:dyDescent="0.3">
      <c r="A105" s="56" t="s">
        <v>46</v>
      </c>
      <c r="B105" s="56" t="s">
        <v>209</v>
      </c>
      <c r="C105" s="57" t="s">
        <v>234</v>
      </c>
      <c r="D105" s="57" t="s">
        <v>250</v>
      </c>
      <c r="E105" s="56" t="s">
        <v>181</v>
      </c>
      <c r="F105" s="105" t="s">
        <v>1356</v>
      </c>
      <c r="G105" s="58" t="s">
        <v>280</v>
      </c>
      <c r="H105" s="59" t="s">
        <v>281</v>
      </c>
      <c r="I105" s="57" t="s">
        <v>214</v>
      </c>
      <c r="J105" s="66">
        <v>12</v>
      </c>
    </row>
    <row r="106" spans="1:10" ht="76.5" hidden="1" x14ac:dyDescent="0.3">
      <c r="A106" s="56" t="s">
        <v>46</v>
      </c>
      <c r="B106" s="56" t="s">
        <v>209</v>
      </c>
      <c r="C106" s="57" t="s">
        <v>282</v>
      </c>
      <c r="D106" s="57" t="s">
        <v>283</v>
      </c>
      <c r="E106" s="56" t="s">
        <v>181</v>
      </c>
      <c r="F106" s="105" t="s">
        <v>1357</v>
      </c>
      <c r="G106" s="58" t="s">
        <v>284</v>
      </c>
      <c r="H106" s="57" t="s">
        <v>285</v>
      </c>
      <c r="I106" s="57" t="s">
        <v>214</v>
      </c>
      <c r="J106" s="66">
        <v>3500</v>
      </c>
    </row>
    <row r="107" spans="1:10" ht="76.5" hidden="1" x14ac:dyDescent="0.3">
      <c r="A107" s="56" t="s">
        <v>46</v>
      </c>
      <c r="B107" s="56" t="s">
        <v>209</v>
      </c>
      <c r="C107" s="57" t="s">
        <v>282</v>
      </c>
      <c r="D107" s="57" t="s">
        <v>286</v>
      </c>
      <c r="E107" s="56" t="s">
        <v>181</v>
      </c>
      <c r="F107" s="105" t="s">
        <v>1358</v>
      </c>
      <c r="G107" s="58" t="s">
        <v>287</v>
      </c>
      <c r="H107" s="57" t="s">
        <v>288</v>
      </c>
      <c r="I107" s="57" t="s">
        <v>214</v>
      </c>
      <c r="J107" s="66">
        <v>10830</v>
      </c>
    </row>
    <row r="108" spans="1:10" ht="38.25" hidden="1" x14ac:dyDescent="0.3">
      <c r="A108" s="56" t="s">
        <v>46</v>
      </c>
      <c r="B108" s="56" t="s">
        <v>209</v>
      </c>
      <c r="C108" s="57" t="s">
        <v>282</v>
      </c>
      <c r="D108" s="57" t="s">
        <v>286</v>
      </c>
      <c r="E108" s="56" t="s">
        <v>50</v>
      </c>
      <c r="F108" s="105" t="s">
        <v>1359</v>
      </c>
      <c r="G108" s="58" t="s">
        <v>289</v>
      </c>
      <c r="H108" s="57" t="s">
        <v>290</v>
      </c>
      <c r="I108" s="57" t="s">
        <v>214</v>
      </c>
      <c r="J108" s="66">
        <v>1</v>
      </c>
    </row>
    <row r="109" spans="1:10" ht="51" hidden="1" x14ac:dyDescent="0.3">
      <c r="A109" s="56" t="s">
        <v>46</v>
      </c>
      <c r="B109" s="56" t="s">
        <v>209</v>
      </c>
      <c r="C109" s="57" t="s">
        <v>282</v>
      </c>
      <c r="D109" s="57" t="s">
        <v>286</v>
      </c>
      <c r="E109" s="56" t="s">
        <v>50</v>
      </c>
      <c r="F109" s="105" t="s">
        <v>1360</v>
      </c>
      <c r="G109" s="58" t="s">
        <v>291</v>
      </c>
      <c r="H109" s="57" t="s">
        <v>292</v>
      </c>
      <c r="I109" s="57" t="s">
        <v>214</v>
      </c>
      <c r="J109" s="67"/>
    </row>
    <row r="110" spans="1:10" ht="63.75" hidden="1" x14ac:dyDescent="0.3">
      <c r="A110" s="56" t="s">
        <v>46</v>
      </c>
      <c r="B110" s="56" t="s">
        <v>209</v>
      </c>
      <c r="C110" s="57" t="s">
        <v>282</v>
      </c>
      <c r="D110" s="57" t="s">
        <v>286</v>
      </c>
      <c r="E110" s="56" t="s">
        <v>50</v>
      </c>
      <c r="F110" s="105" t="s">
        <v>1361</v>
      </c>
      <c r="G110" s="58" t="s">
        <v>293</v>
      </c>
      <c r="H110" s="57" t="s">
        <v>294</v>
      </c>
      <c r="I110" s="57" t="s">
        <v>214</v>
      </c>
      <c r="J110" s="66">
        <v>1</v>
      </c>
    </row>
    <row r="111" spans="1:10" ht="63.75" hidden="1" x14ac:dyDescent="0.3">
      <c r="A111" s="56" t="s">
        <v>46</v>
      </c>
      <c r="B111" s="56" t="s">
        <v>209</v>
      </c>
      <c r="C111" s="57" t="s">
        <v>282</v>
      </c>
      <c r="D111" s="57" t="s">
        <v>286</v>
      </c>
      <c r="E111" s="56" t="s">
        <v>50</v>
      </c>
      <c r="F111" s="105" t="s">
        <v>1362</v>
      </c>
      <c r="G111" s="58" t="s">
        <v>295</v>
      </c>
      <c r="H111" s="57" t="s">
        <v>296</v>
      </c>
      <c r="I111" s="57" t="s">
        <v>214</v>
      </c>
      <c r="J111" s="66"/>
    </row>
    <row r="112" spans="1:10" ht="153" hidden="1" x14ac:dyDescent="0.3">
      <c r="A112" s="56" t="s">
        <v>46</v>
      </c>
      <c r="B112" s="56" t="s">
        <v>209</v>
      </c>
      <c r="C112" s="57" t="s">
        <v>282</v>
      </c>
      <c r="D112" s="57" t="s">
        <v>286</v>
      </c>
      <c r="E112" s="56" t="s">
        <v>181</v>
      </c>
      <c r="F112" s="105" t="s">
        <v>1363</v>
      </c>
      <c r="G112" s="60" t="s">
        <v>297</v>
      </c>
      <c r="H112" s="57" t="s">
        <v>298</v>
      </c>
      <c r="I112" s="57" t="s">
        <v>214</v>
      </c>
      <c r="J112" s="66"/>
    </row>
    <row r="113" spans="1:10" ht="38.25" hidden="1" x14ac:dyDescent="0.3">
      <c r="A113" s="56" t="s">
        <v>46</v>
      </c>
      <c r="B113" s="56" t="s">
        <v>209</v>
      </c>
      <c r="C113" s="57" t="s">
        <v>282</v>
      </c>
      <c r="D113" s="57" t="s">
        <v>286</v>
      </c>
      <c r="E113" s="56" t="s">
        <v>50</v>
      </c>
      <c r="F113" s="105" t="s">
        <v>1364</v>
      </c>
      <c r="G113" s="58" t="s">
        <v>299</v>
      </c>
      <c r="H113" s="57" t="s">
        <v>300</v>
      </c>
      <c r="I113" s="57" t="s">
        <v>214</v>
      </c>
      <c r="J113" s="66"/>
    </row>
    <row r="114" spans="1:10" ht="89.25" hidden="1" x14ac:dyDescent="0.3">
      <c r="A114" s="56" t="s">
        <v>46</v>
      </c>
      <c r="B114" s="56" t="s">
        <v>209</v>
      </c>
      <c r="C114" s="57" t="s">
        <v>282</v>
      </c>
      <c r="D114" s="57" t="s">
        <v>286</v>
      </c>
      <c r="E114" s="56" t="s">
        <v>181</v>
      </c>
      <c r="F114" s="105" t="s">
        <v>1365</v>
      </c>
      <c r="G114" s="58" t="s">
        <v>301</v>
      </c>
      <c r="H114" s="57" t="s">
        <v>302</v>
      </c>
      <c r="I114" s="57" t="s">
        <v>214</v>
      </c>
      <c r="J114" s="66">
        <v>3500</v>
      </c>
    </row>
    <row r="115" spans="1:10" ht="51" hidden="1" x14ac:dyDescent="0.3">
      <c r="A115" s="56" t="s">
        <v>46</v>
      </c>
      <c r="B115" s="56" t="s">
        <v>209</v>
      </c>
      <c r="C115" s="57" t="s">
        <v>282</v>
      </c>
      <c r="D115" s="57" t="s">
        <v>286</v>
      </c>
      <c r="E115" s="56" t="s">
        <v>50</v>
      </c>
      <c r="F115" s="105" t="s">
        <v>1366</v>
      </c>
      <c r="G115" s="58" t="s">
        <v>303</v>
      </c>
      <c r="H115" s="57" t="s">
        <v>304</v>
      </c>
      <c r="I115" s="57" t="s">
        <v>214</v>
      </c>
      <c r="J115" s="66">
        <v>1</v>
      </c>
    </row>
    <row r="116" spans="1:10" ht="51" hidden="1" x14ac:dyDescent="0.3">
      <c r="A116" s="56" t="s">
        <v>46</v>
      </c>
      <c r="B116" s="56" t="s">
        <v>305</v>
      </c>
      <c r="C116" s="57" t="s">
        <v>306</v>
      </c>
      <c r="D116" s="57" t="s">
        <v>307</v>
      </c>
      <c r="E116" s="56" t="s">
        <v>54</v>
      </c>
      <c r="F116" s="105" t="s">
        <v>1367</v>
      </c>
      <c r="G116" s="58" t="s">
        <v>308</v>
      </c>
      <c r="H116" s="57" t="s">
        <v>309</v>
      </c>
      <c r="I116" s="57" t="s">
        <v>310</v>
      </c>
      <c r="J116" s="69">
        <v>0.98599999999999999</v>
      </c>
    </row>
    <row r="117" spans="1:10" ht="76.5" hidden="1" x14ac:dyDescent="0.3">
      <c r="A117" s="56" t="s">
        <v>46</v>
      </c>
      <c r="B117" s="56" t="s">
        <v>305</v>
      </c>
      <c r="C117" s="57" t="s">
        <v>306</v>
      </c>
      <c r="D117" s="57" t="s">
        <v>307</v>
      </c>
      <c r="E117" s="56" t="s">
        <v>54</v>
      </c>
      <c r="F117" s="105" t="s">
        <v>1368</v>
      </c>
      <c r="G117" s="58" t="s">
        <v>311</v>
      </c>
      <c r="H117" s="57" t="s">
        <v>312</v>
      </c>
      <c r="I117" s="57" t="s">
        <v>310</v>
      </c>
      <c r="J117" s="70">
        <v>0</v>
      </c>
    </row>
    <row r="118" spans="1:10" ht="38.25" hidden="1" x14ac:dyDescent="0.3">
      <c r="A118" s="56" t="s">
        <v>46</v>
      </c>
      <c r="B118" s="56" t="s">
        <v>305</v>
      </c>
      <c r="C118" s="57" t="s">
        <v>306</v>
      </c>
      <c r="D118" s="57" t="s">
        <v>307</v>
      </c>
      <c r="E118" s="56" t="s">
        <v>54</v>
      </c>
      <c r="F118" s="105" t="s">
        <v>1369</v>
      </c>
      <c r="G118" s="58" t="s">
        <v>313</v>
      </c>
      <c r="H118" s="57" t="s">
        <v>314</v>
      </c>
      <c r="I118" s="57" t="s">
        <v>310</v>
      </c>
      <c r="J118" s="71">
        <v>0.1</v>
      </c>
    </row>
    <row r="119" spans="1:10" ht="51" hidden="1" x14ac:dyDescent="0.3">
      <c r="A119" s="56" t="s">
        <v>46</v>
      </c>
      <c r="B119" s="56" t="s">
        <v>305</v>
      </c>
      <c r="C119" s="57" t="s">
        <v>306</v>
      </c>
      <c r="D119" s="57" t="s">
        <v>315</v>
      </c>
      <c r="E119" s="56" t="s">
        <v>316</v>
      </c>
      <c r="F119" s="105" t="s">
        <v>1370</v>
      </c>
      <c r="G119" s="58" t="s">
        <v>317</v>
      </c>
      <c r="H119" s="57" t="s">
        <v>318</v>
      </c>
      <c r="I119" s="57" t="s">
        <v>310</v>
      </c>
      <c r="J119" s="66">
        <v>90</v>
      </c>
    </row>
    <row r="120" spans="1:10" ht="51" hidden="1" x14ac:dyDescent="0.3">
      <c r="A120" s="56" t="s">
        <v>46</v>
      </c>
      <c r="B120" s="56" t="s">
        <v>305</v>
      </c>
      <c r="C120" s="57" t="s">
        <v>306</v>
      </c>
      <c r="D120" s="57" t="s">
        <v>315</v>
      </c>
      <c r="E120" s="56" t="s">
        <v>54</v>
      </c>
      <c r="F120" s="105" t="s">
        <v>1371</v>
      </c>
      <c r="G120" s="58" t="s">
        <v>319</v>
      </c>
      <c r="H120" s="57" t="s">
        <v>320</v>
      </c>
      <c r="I120" s="57" t="s">
        <v>310</v>
      </c>
      <c r="J120" s="66">
        <v>20</v>
      </c>
    </row>
    <row r="121" spans="1:10" ht="38.25" hidden="1" x14ac:dyDescent="0.3">
      <c r="A121" s="56" t="s">
        <v>46</v>
      </c>
      <c r="B121" s="56" t="s">
        <v>305</v>
      </c>
      <c r="C121" s="57" t="s">
        <v>306</v>
      </c>
      <c r="D121" s="57" t="s">
        <v>315</v>
      </c>
      <c r="E121" s="56" t="s">
        <v>321</v>
      </c>
      <c r="F121" s="105" t="s">
        <v>1372</v>
      </c>
      <c r="G121" s="58" t="s">
        <v>322</v>
      </c>
      <c r="H121" s="57" t="s">
        <v>323</v>
      </c>
      <c r="I121" s="57" t="s">
        <v>310</v>
      </c>
      <c r="J121" s="66">
        <v>320</v>
      </c>
    </row>
    <row r="122" spans="1:10" ht="63.75" hidden="1" x14ac:dyDescent="0.3">
      <c r="A122" s="56" t="s">
        <v>46</v>
      </c>
      <c r="B122" s="56" t="s">
        <v>305</v>
      </c>
      <c r="C122" s="57" t="s">
        <v>306</v>
      </c>
      <c r="D122" s="57" t="s">
        <v>315</v>
      </c>
      <c r="E122" s="56" t="s">
        <v>50</v>
      </c>
      <c r="F122" s="105" t="s">
        <v>1373</v>
      </c>
      <c r="G122" s="58" t="s">
        <v>324</v>
      </c>
      <c r="H122" s="57" t="s">
        <v>325</v>
      </c>
      <c r="I122" s="57" t="s">
        <v>310</v>
      </c>
      <c r="J122" s="66">
        <v>23</v>
      </c>
    </row>
    <row r="123" spans="1:10" ht="51" hidden="1" x14ac:dyDescent="0.3">
      <c r="A123" s="56" t="s">
        <v>46</v>
      </c>
      <c r="B123" s="56" t="s">
        <v>305</v>
      </c>
      <c r="C123" s="57" t="s">
        <v>306</v>
      </c>
      <c r="D123" s="57" t="s">
        <v>315</v>
      </c>
      <c r="E123" s="56" t="s">
        <v>54</v>
      </c>
      <c r="F123" s="105" t="s">
        <v>1374</v>
      </c>
      <c r="G123" s="58" t="s">
        <v>326</v>
      </c>
      <c r="H123" s="57" t="s">
        <v>327</v>
      </c>
      <c r="I123" s="57" t="s">
        <v>310</v>
      </c>
      <c r="J123" s="66">
        <v>29</v>
      </c>
    </row>
    <row r="124" spans="1:10" ht="76.5" hidden="1" x14ac:dyDescent="0.3">
      <c r="A124" s="56" t="s">
        <v>46</v>
      </c>
      <c r="B124" s="56" t="s">
        <v>305</v>
      </c>
      <c r="C124" s="57" t="s">
        <v>306</v>
      </c>
      <c r="D124" s="57" t="s">
        <v>315</v>
      </c>
      <c r="E124" s="56" t="s">
        <v>54</v>
      </c>
      <c r="F124" s="105" t="s">
        <v>1375</v>
      </c>
      <c r="G124" s="58" t="s">
        <v>328</v>
      </c>
      <c r="H124" s="57" t="s">
        <v>329</v>
      </c>
      <c r="I124" s="57" t="s">
        <v>310</v>
      </c>
      <c r="J124" s="66"/>
    </row>
    <row r="125" spans="1:10" ht="51" hidden="1" x14ac:dyDescent="0.3">
      <c r="A125" s="56" t="s">
        <v>46</v>
      </c>
      <c r="B125" s="56" t="s">
        <v>305</v>
      </c>
      <c r="C125" s="57" t="s">
        <v>306</v>
      </c>
      <c r="D125" s="57" t="s">
        <v>315</v>
      </c>
      <c r="E125" s="56" t="s">
        <v>50</v>
      </c>
      <c r="F125" s="105" t="s">
        <v>1376</v>
      </c>
      <c r="G125" s="58" t="s">
        <v>330</v>
      </c>
      <c r="H125" s="57" t="s">
        <v>331</v>
      </c>
      <c r="I125" s="57" t="s">
        <v>310</v>
      </c>
      <c r="J125" s="72">
        <v>0.25</v>
      </c>
    </row>
    <row r="126" spans="1:10" ht="38.25" hidden="1" x14ac:dyDescent="0.3">
      <c r="A126" s="56" t="s">
        <v>46</v>
      </c>
      <c r="B126" s="56" t="s">
        <v>305</v>
      </c>
      <c r="C126" s="57" t="s">
        <v>306</v>
      </c>
      <c r="D126" s="57" t="s">
        <v>315</v>
      </c>
      <c r="E126" s="56" t="s">
        <v>316</v>
      </c>
      <c r="F126" s="105" t="s">
        <v>1377</v>
      </c>
      <c r="G126" s="58" t="s">
        <v>332</v>
      </c>
      <c r="H126" s="57" t="s">
        <v>333</v>
      </c>
      <c r="I126" s="57" t="s">
        <v>310</v>
      </c>
      <c r="J126" s="73">
        <v>0.92</v>
      </c>
    </row>
    <row r="127" spans="1:10" ht="38.25" hidden="1" x14ac:dyDescent="0.3">
      <c r="A127" s="56" t="s">
        <v>46</v>
      </c>
      <c r="B127" s="56" t="s">
        <v>305</v>
      </c>
      <c r="C127" s="57" t="s">
        <v>306</v>
      </c>
      <c r="D127" s="57" t="s">
        <v>315</v>
      </c>
      <c r="E127" s="56" t="s">
        <v>54</v>
      </c>
      <c r="F127" s="105" t="s">
        <v>1378</v>
      </c>
      <c r="G127" s="58" t="s">
        <v>334</v>
      </c>
      <c r="H127" s="57" t="s">
        <v>335</v>
      </c>
      <c r="I127" s="57" t="s">
        <v>310</v>
      </c>
      <c r="J127" s="73">
        <v>95</v>
      </c>
    </row>
    <row r="128" spans="1:10" ht="51" hidden="1" x14ac:dyDescent="0.3">
      <c r="A128" s="56" t="s">
        <v>46</v>
      </c>
      <c r="B128" s="56" t="s">
        <v>305</v>
      </c>
      <c r="C128" s="57" t="s">
        <v>306</v>
      </c>
      <c r="D128" s="57" t="s">
        <v>315</v>
      </c>
      <c r="E128" s="56" t="s">
        <v>50</v>
      </c>
      <c r="F128" s="105" t="s">
        <v>1379</v>
      </c>
      <c r="G128" s="58" t="s">
        <v>336</v>
      </c>
      <c r="H128" s="57" t="s">
        <v>337</v>
      </c>
      <c r="I128" s="57" t="s">
        <v>310</v>
      </c>
      <c r="J128" s="73">
        <v>100</v>
      </c>
    </row>
    <row r="129" spans="1:10" ht="89.25" hidden="1" x14ac:dyDescent="0.3">
      <c r="A129" s="56" t="s">
        <v>46</v>
      </c>
      <c r="B129" s="56" t="s">
        <v>305</v>
      </c>
      <c r="C129" s="57" t="s">
        <v>306</v>
      </c>
      <c r="D129" s="57" t="s">
        <v>315</v>
      </c>
      <c r="E129" s="56" t="s">
        <v>50</v>
      </c>
      <c r="F129" s="105" t="s">
        <v>1380</v>
      </c>
      <c r="G129" s="58" t="s">
        <v>338</v>
      </c>
      <c r="H129" s="57" t="s">
        <v>339</v>
      </c>
      <c r="I129" s="57" t="s">
        <v>310</v>
      </c>
      <c r="J129" s="73"/>
    </row>
    <row r="130" spans="1:10" ht="76.5" hidden="1" x14ac:dyDescent="0.3">
      <c r="A130" s="56" t="s">
        <v>46</v>
      </c>
      <c r="B130" s="56" t="s">
        <v>305</v>
      </c>
      <c r="C130" s="57" t="s">
        <v>306</v>
      </c>
      <c r="D130" s="57" t="s">
        <v>315</v>
      </c>
      <c r="E130" s="56" t="s">
        <v>316</v>
      </c>
      <c r="F130" s="105" t="s">
        <v>1381</v>
      </c>
      <c r="G130" s="58" t="s">
        <v>340</v>
      </c>
      <c r="H130" s="57" t="s">
        <v>341</v>
      </c>
      <c r="I130" s="57" t="s">
        <v>310</v>
      </c>
      <c r="J130" s="66">
        <v>29</v>
      </c>
    </row>
    <row r="131" spans="1:10" ht="63.75" hidden="1" x14ac:dyDescent="0.3">
      <c r="A131" s="56" t="s">
        <v>46</v>
      </c>
      <c r="B131" s="56" t="s">
        <v>305</v>
      </c>
      <c r="C131" s="57" t="s">
        <v>306</v>
      </c>
      <c r="D131" s="57" t="s">
        <v>315</v>
      </c>
      <c r="E131" s="56" t="s">
        <v>316</v>
      </c>
      <c r="F131" s="105" t="s">
        <v>1382</v>
      </c>
      <c r="G131" s="58" t="s">
        <v>342</v>
      </c>
      <c r="H131" s="57" t="s">
        <v>343</v>
      </c>
      <c r="I131" s="57" t="s">
        <v>310</v>
      </c>
      <c r="J131" s="66">
        <v>29</v>
      </c>
    </row>
    <row r="132" spans="1:10" ht="76.5" hidden="1" x14ac:dyDescent="0.3">
      <c r="A132" s="56" t="s">
        <v>46</v>
      </c>
      <c r="B132" s="56" t="s">
        <v>305</v>
      </c>
      <c r="C132" s="57" t="s">
        <v>306</v>
      </c>
      <c r="D132" s="57" t="s">
        <v>315</v>
      </c>
      <c r="E132" s="56" t="s">
        <v>316</v>
      </c>
      <c r="F132" s="105" t="s">
        <v>1383</v>
      </c>
      <c r="G132" s="58" t="s">
        <v>344</v>
      </c>
      <c r="H132" s="57" t="s">
        <v>345</v>
      </c>
      <c r="I132" s="57" t="s">
        <v>310</v>
      </c>
      <c r="J132" s="66">
        <v>3</v>
      </c>
    </row>
    <row r="133" spans="1:10" ht="51" hidden="1" x14ac:dyDescent="0.3">
      <c r="A133" s="56" t="s">
        <v>46</v>
      </c>
      <c r="B133" s="56" t="s">
        <v>305</v>
      </c>
      <c r="C133" s="57" t="s">
        <v>306</v>
      </c>
      <c r="D133" s="57" t="s">
        <v>315</v>
      </c>
      <c r="E133" s="56" t="s">
        <v>316</v>
      </c>
      <c r="F133" s="105" t="s">
        <v>1384</v>
      </c>
      <c r="G133" s="58" t="s">
        <v>346</v>
      </c>
      <c r="H133" s="57" t="s">
        <v>347</v>
      </c>
      <c r="I133" s="57" t="s">
        <v>310</v>
      </c>
      <c r="J133" s="66"/>
    </row>
    <row r="134" spans="1:10" ht="38.25" hidden="1" x14ac:dyDescent="0.3">
      <c r="A134" s="56" t="s">
        <v>46</v>
      </c>
      <c r="B134" s="56" t="s">
        <v>305</v>
      </c>
      <c r="C134" s="57" t="s">
        <v>306</v>
      </c>
      <c r="D134" s="57" t="s">
        <v>315</v>
      </c>
      <c r="E134" s="56" t="s">
        <v>316</v>
      </c>
      <c r="F134" s="105" t="s">
        <v>1385</v>
      </c>
      <c r="G134" s="58" t="s">
        <v>348</v>
      </c>
      <c r="H134" s="57" t="s">
        <v>349</v>
      </c>
      <c r="I134" s="57" t="s">
        <v>310</v>
      </c>
      <c r="J134" s="70">
        <v>0.69</v>
      </c>
    </row>
    <row r="135" spans="1:10" ht="51" hidden="1" x14ac:dyDescent="0.3">
      <c r="A135" s="56" t="s">
        <v>46</v>
      </c>
      <c r="B135" s="56" t="s">
        <v>305</v>
      </c>
      <c r="C135" s="57" t="s">
        <v>306</v>
      </c>
      <c r="D135" s="57" t="s">
        <v>315</v>
      </c>
      <c r="E135" s="56" t="s">
        <v>316</v>
      </c>
      <c r="F135" s="105" t="s">
        <v>1386</v>
      </c>
      <c r="G135" s="58" t="s">
        <v>350</v>
      </c>
      <c r="H135" s="57" t="s">
        <v>351</v>
      </c>
      <c r="I135" s="57" t="s">
        <v>310</v>
      </c>
      <c r="J135" s="70"/>
    </row>
    <row r="136" spans="1:10" ht="76.5" hidden="1" x14ac:dyDescent="0.3">
      <c r="A136" s="56" t="s">
        <v>46</v>
      </c>
      <c r="B136" s="56" t="s">
        <v>305</v>
      </c>
      <c r="C136" s="57" t="s">
        <v>306</v>
      </c>
      <c r="D136" s="57" t="s">
        <v>315</v>
      </c>
      <c r="E136" s="56" t="s">
        <v>316</v>
      </c>
      <c r="F136" s="105" t="s">
        <v>1387</v>
      </c>
      <c r="G136" s="58" t="s">
        <v>352</v>
      </c>
      <c r="H136" s="57" t="s">
        <v>353</v>
      </c>
      <c r="I136" s="57" t="s">
        <v>310</v>
      </c>
      <c r="J136" s="70"/>
    </row>
    <row r="137" spans="1:10" ht="63.75" hidden="1" x14ac:dyDescent="0.3">
      <c r="A137" s="56" t="s">
        <v>46</v>
      </c>
      <c r="B137" s="56" t="s">
        <v>305</v>
      </c>
      <c r="C137" s="57" t="s">
        <v>306</v>
      </c>
      <c r="D137" s="57" t="s">
        <v>315</v>
      </c>
      <c r="E137" s="56" t="s">
        <v>316</v>
      </c>
      <c r="F137" s="105" t="s">
        <v>1388</v>
      </c>
      <c r="G137" s="58" t="s">
        <v>354</v>
      </c>
      <c r="H137" s="57" t="s">
        <v>355</v>
      </c>
      <c r="I137" s="57" t="s">
        <v>310</v>
      </c>
      <c r="J137" s="70"/>
    </row>
    <row r="138" spans="1:10" ht="63.75" hidden="1" x14ac:dyDescent="0.3">
      <c r="A138" s="56" t="s">
        <v>46</v>
      </c>
      <c r="B138" s="56" t="s">
        <v>305</v>
      </c>
      <c r="C138" s="57" t="s">
        <v>306</v>
      </c>
      <c r="D138" s="57" t="s">
        <v>315</v>
      </c>
      <c r="E138" s="56" t="s">
        <v>316</v>
      </c>
      <c r="F138" s="105" t="s">
        <v>1389</v>
      </c>
      <c r="G138" s="58" t="s">
        <v>356</v>
      </c>
      <c r="H138" s="57" t="s">
        <v>357</v>
      </c>
      <c r="I138" s="57" t="s">
        <v>310</v>
      </c>
      <c r="J138" s="70">
        <v>0.56000000000000005</v>
      </c>
    </row>
    <row r="139" spans="1:10" ht="51" hidden="1" x14ac:dyDescent="0.3">
      <c r="A139" s="56" t="s">
        <v>46</v>
      </c>
      <c r="B139" s="56" t="s">
        <v>305</v>
      </c>
      <c r="C139" s="57" t="s">
        <v>306</v>
      </c>
      <c r="D139" s="57" t="s">
        <v>315</v>
      </c>
      <c r="E139" s="56" t="s">
        <v>316</v>
      </c>
      <c r="F139" s="105" t="s">
        <v>1390</v>
      </c>
      <c r="G139" s="58" t="s">
        <v>358</v>
      </c>
      <c r="H139" s="57" t="s">
        <v>359</v>
      </c>
      <c r="I139" s="57" t="s">
        <v>310</v>
      </c>
      <c r="J139" s="66">
        <v>21</v>
      </c>
    </row>
    <row r="140" spans="1:10" ht="51" hidden="1" x14ac:dyDescent="0.3">
      <c r="A140" s="56" t="s">
        <v>46</v>
      </c>
      <c r="B140" s="56" t="s">
        <v>305</v>
      </c>
      <c r="C140" s="57" t="s">
        <v>306</v>
      </c>
      <c r="D140" s="57" t="s">
        <v>315</v>
      </c>
      <c r="E140" s="56" t="s">
        <v>316</v>
      </c>
      <c r="F140" s="105" t="s">
        <v>1391</v>
      </c>
      <c r="G140" s="58" t="s">
        <v>360</v>
      </c>
      <c r="H140" s="57" t="s">
        <v>361</v>
      </c>
      <c r="I140" s="57" t="s">
        <v>310</v>
      </c>
      <c r="J140" s="66">
        <v>0</v>
      </c>
    </row>
    <row r="141" spans="1:10" ht="76.5" hidden="1" x14ac:dyDescent="0.3">
      <c r="A141" s="56" t="s">
        <v>46</v>
      </c>
      <c r="B141" s="56" t="s">
        <v>305</v>
      </c>
      <c r="C141" s="57" t="s">
        <v>306</v>
      </c>
      <c r="D141" s="57" t="s">
        <v>315</v>
      </c>
      <c r="E141" s="56" t="s">
        <v>50</v>
      </c>
      <c r="F141" s="105" t="s">
        <v>1392</v>
      </c>
      <c r="G141" s="58" t="s">
        <v>362</v>
      </c>
      <c r="H141" s="57" t="s">
        <v>363</v>
      </c>
      <c r="I141" s="57" t="s">
        <v>310</v>
      </c>
      <c r="J141" s="66">
        <v>29</v>
      </c>
    </row>
    <row r="142" spans="1:10" ht="102" hidden="1" x14ac:dyDescent="0.3">
      <c r="A142" s="56" t="s">
        <v>46</v>
      </c>
      <c r="B142" s="56" t="s">
        <v>305</v>
      </c>
      <c r="C142" s="57" t="s">
        <v>306</v>
      </c>
      <c r="D142" s="57" t="s">
        <v>315</v>
      </c>
      <c r="E142" s="56" t="s">
        <v>50</v>
      </c>
      <c r="F142" s="105" t="s">
        <v>1393</v>
      </c>
      <c r="G142" s="58" t="s">
        <v>364</v>
      </c>
      <c r="H142" s="57" t="s">
        <v>365</v>
      </c>
      <c r="I142" s="57" t="s">
        <v>310</v>
      </c>
      <c r="J142" s="66"/>
    </row>
    <row r="143" spans="1:10" ht="38.25" hidden="1" x14ac:dyDescent="0.3">
      <c r="A143" s="56" t="s">
        <v>46</v>
      </c>
      <c r="B143" s="56" t="s">
        <v>305</v>
      </c>
      <c r="C143" s="57" t="s">
        <v>306</v>
      </c>
      <c r="D143" s="57" t="s">
        <v>315</v>
      </c>
      <c r="E143" s="56" t="s">
        <v>316</v>
      </c>
      <c r="F143" s="105" t="s">
        <v>1394</v>
      </c>
      <c r="G143" s="58" t="s">
        <v>366</v>
      </c>
      <c r="H143" s="57" t="s">
        <v>367</v>
      </c>
      <c r="I143" s="57" t="s">
        <v>310</v>
      </c>
      <c r="J143" s="70">
        <v>0.02</v>
      </c>
    </row>
    <row r="144" spans="1:10" ht="38.25" hidden="1" x14ac:dyDescent="0.3">
      <c r="A144" s="56" t="s">
        <v>46</v>
      </c>
      <c r="B144" s="56" t="s">
        <v>305</v>
      </c>
      <c r="C144" s="57" t="s">
        <v>306</v>
      </c>
      <c r="D144" s="57" t="s">
        <v>315</v>
      </c>
      <c r="E144" s="56" t="s">
        <v>316</v>
      </c>
      <c r="F144" s="105" t="s">
        <v>1395</v>
      </c>
      <c r="G144" s="58" t="s">
        <v>368</v>
      </c>
      <c r="H144" s="57" t="s">
        <v>369</v>
      </c>
      <c r="I144" s="57" t="s">
        <v>310</v>
      </c>
      <c r="J144" s="70"/>
    </row>
    <row r="145" spans="1:10" ht="51" hidden="1" x14ac:dyDescent="0.3">
      <c r="A145" s="56" t="s">
        <v>46</v>
      </c>
      <c r="B145" s="56" t="s">
        <v>305</v>
      </c>
      <c r="C145" s="57" t="s">
        <v>306</v>
      </c>
      <c r="D145" s="57" t="s">
        <v>315</v>
      </c>
      <c r="E145" s="56" t="s">
        <v>50</v>
      </c>
      <c r="F145" s="105" t="s">
        <v>1396</v>
      </c>
      <c r="G145" s="58" t="s">
        <v>370</v>
      </c>
      <c r="H145" s="57" t="s">
        <v>371</v>
      </c>
      <c r="I145" s="57" t="s">
        <v>310</v>
      </c>
      <c r="J145" s="66">
        <v>25</v>
      </c>
    </row>
    <row r="146" spans="1:10" ht="38.25" hidden="1" x14ac:dyDescent="0.3">
      <c r="A146" s="56" t="s">
        <v>46</v>
      </c>
      <c r="B146" s="56" t="s">
        <v>305</v>
      </c>
      <c r="C146" s="57" t="s">
        <v>306</v>
      </c>
      <c r="D146" s="57" t="s">
        <v>315</v>
      </c>
      <c r="E146" s="56" t="s">
        <v>316</v>
      </c>
      <c r="F146" s="105" t="s">
        <v>1397</v>
      </c>
      <c r="G146" s="58" t="s">
        <v>372</v>
      </c>
      <c r="H146" s="57" t="s">
        <v>373</v>
      </c>
      <c r="I146" s="57" t="s">
        <v>310</v>
      </c>
      <c r="J146" s="66">
        <v>25</v>
      </c>
    </row>
    <row r="147" spans="1:10" ht="25.5" hidden="1" x14ac:dyDescent="0.3">
      <c r="A147" s="56" t="s">
        <v>46</v>
      </c>
      <c r="B147" s="56" t="s">
        <v>305</v>
      </c>
      <c r="C147" s="57" t="s">
        <v>306</v>
      </c>
      <c r="D147" s="57" t="s">
        <v>315</v>
      </c>
      <c r="E147" s="56" t="s">
        <v>316</v>
      </c>
      <c r="F147" s="105" t="s">
        <v>1398</v>
      </c>
      <c r="G147" s="58" t="s">
        <v>374</v>
      </c>
      <c r="H147" s="57" t="s">
        <v>375</v>
      </c>
      <c r="I147" s="57" t="s">
        <v>310</v>
      </c>
      <c r="J147" s="66">
        <v>0</v>
      </c>
    </row>
    <row r="148" spans="1:10" ht="25.5" hidden="1" x14ac:dyDescent="0.3">
      <c r="A148" s="56" t="s">
        <v>46</v>
      </c>
      <c r="B148" s="56" t="s">
        <v>305</v>
      </c>
      <c r="C148" s="57" t="s">
        <v>306</v>
      </c>
      <c r="D148" s="57" t="s">
        <v>315</v>
      </c>
      <c r="E148" s="56" t="s">
        <v>316</v>
      </c>
      <c r="F148" s="105" t="s">
        <v>1399</v>
      </c>
      <c r="G148" s="58" t="s">
        <v>376</v>
      </c>
      <c r="H148" s="57" t="s">
        <v>377</v>
      </c>
      <c r="I148" s="57" t="s">
        <v>310</v>
      </c>
      <c r="J148" s="71">
        <v>1</v>
      </c>
    </row>
    <row r="149" spans="1:10" ht="63.75" hidden="1" x14ac:dyDescent="0.3">
      <c r="A149" s="56" t="s">
        <v>46</v>
      </c>
      <c r="B149" s="56" t="s">
        <v>305</v>
      </c>
      <c r="C149" s="57" t="s">
        <v>306</v>
      </c>
      <c r="D149" s="57" t="s">
        <v>378</v>
      </c>
      <c r="E149" s="56" t="s">
        <v>316</v>
      </c>
      <c r="F149" s="105" t="s">
        <v>1400</v>
      </c>
      <c r="G149" s="58" t="s">
        <v>379</v>
      </c>
      <c r="H149" s="57" t="s">
        <v>380</v>
      </c>
      <c r="I149" s="57" t="s">
        <v>310</v>
      </c>
      <c r="J149" s="66">
        <v>0</v>
      </c>
    </row>
    <row r="150" spans="1:10" ht="51" hidden="1" x14ac:dyDescent="0.3">
      <c r="A150" s="56" t="s">
        <v>46</v>
      </c>
      <c r="B150" s="56" t="s">
        <v>305</v>
      </c>
      <c r="C150" s="57" t="s">
        <v>381</v>
      </c>
      <c r="D150" s="57" t="s">
        <v>382</v>
      </c>
      <c r="E150" s="56" t="s">
        <v>316</v>
      </c>
      <c r="F150" s="105" t="s">
        <v>1401</v>
      </c>
      <c r="G150" s="58" t="s">
        <v>383</v>
      </c>
      <c r="H150" s="57" t="s">
        <v>367</v>
      </c>
      <c r="I150" s="57" t="s">
        <v>310</v>
      </c>
      <c r="J150" s="66">
        <v>0</v>
      </c>
    </row>
    <row r="151" spans="1:10" ht="51" hidden="1" x14ac:dyDescent="0.3">
      <c r="A151" s="56" t="s">
        <v>46</v>
      </c>
      <c r="B151" s="56" t="s">
        <v>305</v>
      </c>
      <c r="C151" s="57" t="s">
        <v>381</v>
      </c>
      <c r="D151" s="57" t="s">
        <v>382</v>
      </c>
      <c r="E151" s="56" t="s">
        <v>316</v>
      </c>
      <c r="F151" s="105" t="s">
        <v>1402</v>
      </c>
      <c r="G151" s="58" t="s">
        <v>384</v>
      </c>
      <c r="H151" s="57" t="s">
        <v>385</v>
      </c>
      <c r="I151" s="57" t="s">
        <v>310</v>
      </c>
      <c r="J151" s="68">
        <v>0</v>
      </c>
    </row>
    <row r="152" spans="1:10" ht="51" hidden="1" x14ac:dyDescent="0.3">
      <c r="A152" s="56" t="s">
        <v>46</v>
      </c>
      <c r="B152" s="56" t="s">
        <v>305</v>
      </c>
      <c r="C152" s="57" t="s">
        <v>381</v>
      </c>
      <c r="D152" s="57" t="s">
        <v>382</v>
      </c>
      <c r="E152" s="56" t="s">
        <v>316</v>
      </c>
      <c r="F152" s="105" t="s">
        <v>1403</v>
      </c>
      <c r="G152" s="58" t="s">
        <v>386</v>
      </c>
      <c r="H152" s="57" t="s">
        <v>387</v>
      </c>
      <c r="I152" s="57" t="s">
        <v>310</v>
      </c>
      <c r="J152" s="66">
        <v>0</v>
      </c>
    </row>
    <row r="153" spans="1:10" ht="51" hidden="1" x14ac:dyDescent="0.3">
      <c r="A153" s="56" t="s">
        <v>46</v>
      </c>
      <c r="B153" s="56" t="s">
        <v>305</v>
      </c>
      <c r="C153" s="57" t="s">
        <v>381</v>
      </c>
      <c r="D153" s="57" t="s">
        <v>382</v>
      </c>
      <c r="E153" s="56" t="s">
        <v>50</v>
      </c>
      <c r="F153" s="105" t="s">
        <v>1404</v>
      </c>
      <c r="G153" s="58" t="s">
        <v>388</v>
      </c>
      <c r="H153" s="57" t="s">
        <v>389</v>
      </c>
      <c r="I153" s="57" t="s">
        <v>310</v>
      </c>
      <c r="J153" s="71">
        <v>0.25</v>
      </c>
    </row>
    <row r="154" spans="1:10" ht="38.25" hidden="1" x14ac:dyDescent="0.3">
      <c r="A154" s="56" t="s">
        <v>46</v>
      </c>
      <c r="B154" s="56" t="s">
        <v>305</v>
      </c>
      <c r="C154" s="57" t="s">
        <v>381</v>
      </c>
      <c r="D154" s="57" t="s">
        <v>382</v>
      </c>
      <c r="E154" s="56" t="s">
        <v>50</v>
      </c>
      <c r="F154" s="105" t="s">
        <v>1405</v>
      </c>
      <c r="G154" s="58" t="s">
        <v>390</v>
      </c>
      <c r="H154" s="57" t="s">
        <v>391</v>
      </c>
      <c r="I154" s="57" t="s">
        <v>310</v>
      </c>
      <c r="J154" s="66">
        <v>1</v>
      </c>
    </row>
    <row r="155" spans="1:10" ht="38.25" hidden="1" x14ac:dyDescent="0.3">
      <c r="A155" s="56" t="s">
        <v>46</v>
      </c>
      <c r="B155" s="56" t="s">
        <v>305</v>
      </c>
      <c r="C155" s="57" t="s">
        <v>381</v>
      </c>
      <c r="D155" s="57" t="s">
        <v>382</v>
      </c>
      <c r="E155" s="56" t="s">
        <v>50</v>
      </c>
      <c r="F155" s="105" t="s">
        <v>1406</v>
      </c>
      <c r="G155" s="58" t="s">
        <v>392</v>
      </c>
      <c r="H155" s="57" t="s">
        <v>393</v>
      </c>
      <c r="I155" s="57" t="s">
        <v>310</v>
      </c>
      <c r="J155" s="66" t="s">
        <v>1179</v>
      </c>
    </row>
    <row r="156" spans="1:10" ht="38.25" hidden="1" x14ac:dyDescent="0.3">
      <c r="A156" s="56" t="s">
        <v>46</v>
      </c>
      <c r="B156" s="56" t="s">
        <v>305</v>
      </c>
      <c r="C156" s="57" t="s">
        <v>381</v>
      </c>
      <c r="D156" s="57" t="s">
        <v>382</v>
      </c>
      <c r="E156" s="56" t="s">
        <v>50</v>
      </c>
      <c r="F156" s="105" t="s">
        <v>1407</v>
      </c>
      <c r="G156" s="58" t="s">
        <v>394</v>
      </c>
      <c r="H156" s="57" t="s">
        <v>395</v>
      </c>
      <c r="I156" s="57" t="s">
        <v>310</v>
      </c>
      <c r="J156" s="66">
        <v>0</v>
      </c>
    </row>
    <row r="157" spans="1:10" ht="63.75" hidden="1" x14ac:dyDescent="0.3">
      <c r="A157" s="56" t="s">
        <v>46</v>
      </c>
      <c r="B157" s="56" t="s">
        <v>305</v>
      </c>
      <c r="C157" s="57" t="s">
        <v>381</v>
      </c>
      <c r="D157" s="57" t="s">
        <v>396</v>
      </c>
      <c r="E157" s="56" t="s">
        <v>316</v>
      </c>
      <c r="F157" s="105" t="s">
        <v>1408</v>
      </c>
      <c r="G157" s="58" t="s">
        <v>397</v>
      </c>
      <c r="H157" s="57" t="s">
        <v>380</v>
      </c>
      <c r="I157" s="57" t="s">
        <v>310</v>
      </c>
      <c r="J157" s="68">
        <v>0</v>
      </c>
    </row>
    <row r="158" spans="1:10" ht="63.75" hidden="1" x14ac:dyDescent="0.3">
      <c r="A158" s="56" t="s">
        <v>46</v>
      </c>
      <c r="B158" s="56" t="s">
        <v>305</v>
      </c>
      <c r="C158" s="57" t="s">
        <v>381</v>
      </c>
      <c r="D158" s="57" t="s">
        <v>396</v>
      </c>
      <c r="E158" s="56" t="s">
        <v>316</v>
      </c>
      <c r="F158" s="105" t="s">
        <v>1409</v>
      </c>
      <c r="G158" s="58" t="s">
        <v>398</v>
      </c>
      <c r="H158" s="57" t="s">
        <v>380</v>
      </c>
      <c r="I158" s="57" t="s">
        <v>310</v>
      </c>
      <c r="J158" s="68">
        <v>0</v>
      </c>
    </row>
    <row r="159" spans="1:10" ht="38.25" hidden="1" x14ac:dyDescent="0.3">
      <c r="A159" s="56" t="s">
        <v>46</v>
      </c>
      <c r="B159" s="56" t="s">
        <v>305</v>
      </c>
      <c r="C159" s="57" t="s">
        <v>381</v>
      </c>
      <c r="D159" s="57" t="s">
        <v>396</v>
      </c>
      <c r="E159" s="56" t="s">
        <v>50</v>
      </c>
      <c r="F159" s="105" t="s">
        <v>1410</v>
      </c>
      <c r="G159" s="58" t="s">
        <v>399</v>
      </c>
      <c r="H159" s="57" t="s">
        <v>400</v>
      </c>
      <c r="I159" s="57" t="s">
        <v>310</v>
      </c>
      <c r="J159" s="66">
        <v>2</v>
      </c>
    </row>
    <row r="160" spans="1:10" ht="76.5" hidden="1" x14ac:dyDescent="0.3">
      <c r="A160" s="56" t="s">
        <v>46</v>
      </c>
      <c r="B160" s="56" t="s">
        <v>305</v>
      </c>
      <c r="C160" s="57" t="s">
        <v>381</v>
      </c>
      <c r="D160" s="57" t="s">
        <v>396</v>
      </c>
      <c r="E160" s="56" t="s">
        <v>316</v>
      </c>
      <c r="F160" s="105" t="s">
        <v>1411</v>
      </c>
      <c r="G160" s="58" t="s">
        <v>401</v>
      </c>
      <c r="H160" s="57" t="s">
        <v>402</v>
      </c>
      <c r="I160" s="57" t="s">
        <v>310</v>
      </c>
      <c r="J160" s="66">
        <v>0</v>
      </c>
    </row>
    <row r="161" spans="1:10" ht="63.75" hidden="1" x14ac:dyDescent="0.3">
      <c r="A161" s="56" t="s">
        <v>46</v>
      </c>
      <c r="B161" s="56" t="s">
        <v>305</v>
      </c>
      <c r="C161" s="57" t="s">
        <v>381</v>
      </c>
      <c r="D161" s="57" t="s">
        <v>396</v>
      </c>
      <c r="E161" s="56" t="s">
        <v>316</v>
      </c>
      <c r="F161" s="105" t="s">
        <v>1412</v>
      </c>
      <c r="G161" s="61" t="s">
        <v>403</v>
      </c>
      <c r="H161" s="57" t="s">
        <v>404</v>
      </c>
      <c r="I161" s="57" t="s">
        <v>310</v>
      </c>
      <c r="J161" s="66">
        <v>0</v>
      </c>
    </row>
    <row r="162" spans="1:10" ht="51" hidden="1" x14ac:dyDescent="0.3">
      <c r="A162" s="56" t="s">
        <v>46</v>
      </c>
      <c r="B162" s="56" t="s">
        <v>305</v>
      </c>
      <c r="C162" s="57" t="s">
        <v>381</v>
      </c>
      <c r="D162" s="57" t="s">
        <v>396</v>
      </c>
      <c r="E162" s="56" t="s">
        <v>316</v>
      </c>
      <c r="F162" s="105" t="s">
        <v>1413</v>
      </c>
      <c r="G162" s="58" t="s">
        <v>405</v>
      </c>
      <c r="H162" s="57" t="s">
        <v>406</v>
      </c>
      <c r="I162" s="57" t="s">
        <v>310</v>
      </c>
      <c r="J162" s="66">
        <v>9</v>
      </c>
    </row>
    <row r="163" spans="1:10" ht="63.75" hidden="1" x14ac:dyDescent="0.3">
      <c r="A163" s="56" t="s">
        <v>46</v>
      </c>
      <c r="B163" s="56" t="s">
        <v>305</v>
      </c>
      <c r="C163" s="57" t="s">
        <v>381</v>
      </c>
      <c r="D163" s="57" t="s">
        <v>396</v>
      </c>
      <c r="E163" s="56" t="s">
        <v>316</v>
      </c>
      <c r="F163" s="105" t="s">
        <v>1414</v>
      </c>
      <c r="G163" s="58" t="s">
        <v>407</v>
      </c>
      <c r="H163" s="57" t="s">
        <v>408</v>
      </c>
      <c r="I163" s="57" t="s">
        <v>310</v>
      </c>
      <c r="J163" s="66">
        <v>3</v>
      </c>
    </row>
    <row r="164" spans="1:10" ht="63.75" hidden="1" x14ac:dyDescent="0.3">
      <c r="A164" s="56" t="s">
        <v>46</v>
      </c>
      <c r="B164" s="56" t="s">
        <v>305</v>
      </c>
      <c r="C164" s="57" t="s">
        <v>381</v>
      </c>
      <c r="D164" s="57" t="s">
        <v>396</v>
      </c>
      <c r="E164" s="56" t="s">
        <v>316</v>
      </c>
      <c r="F164" s="105" t="s">
        <v>1415</v>
      </c>
      <c r="G164" s="61" t="s">
        <v>409</v>
      </c>
      <c r="H164" s="57" t="s">
        <v>410</v>
      </c>
      <c r="I164" s="57" t="s">
        <v>310</v>
      </c>
      <c r="J164" s="66">
        <v>2</v>
      </c>
    </row>
    <row r="165" spans="1:10" ht="38.25" hidden="1" x14ac:dyDescent="0.3">
      <c r="A165" s="56" t="s">
        <v>46</v>
      </c>
      <c r="B165" s="56" t="s">
        <v>305</v>
      </c>
      <c r="C165" s="57" t="s">
        <v>381</v>
      </c>
      <c r="D165" s="57" t="s">
        <v>396</v>
      </c>
      <c r="E165" s="56" t="s">
        <v>316</v>
      </c>
      <c r="F165" s="105" t="s">
        <v>1416</v>
      </c>
      <c r="G165" s="61" t="s">
        <v>411</v>
      </c>
      <c r="H165" s="57" t="s">
        <v>412</v>
      </c>
      <c r="I165" s="57" t="s">
        <v>310</v>
      </c>
      <c r="J165" s="66">
        <v>0</v>
      </c>
    </row>
    <row r="166" spans="1:10" ht="63.75" hidden="1" x14ac:dyDescent="0.3">
      <c r="A166" s="56" t="s">
        <v>46</v>
      </c>
      <c r="B166" s="56" t="s">
        <v>305</v>
      </c>
      <c r="C166" s="57" t="s">
        <v>413</v>
      </c>
      <c r="D166" s="57" t="s">
        <v>414</v>
      </c>
      <c r="E166" s="56" t="s">
        <v>54</v>
      </c>
      <c r="F166" s="105" t="s">
        <v>1417</v>
      </c>
      <c r="G166" s="58" t="s">
        <v>415</v>
      </c>
      <c r="H166" s="57" t="s">
        <v>416</v>
      </c>
      <c r="I166" s="57" t="s">
        <v>417</v>
      </c>
      <c r="J166" s="66">
        <v>0</v>
      </c>
    </row>
    <row r="167" spans="1:10" ht="63.75" hidden="1" x14ac:dyDescent="0.3">
      <c r="A167" s="56" t="s">
        <v>46</v>
      </c>
      <c r="B167" s="56" t="s">
        <v>305</v>
      </c>
      <c r="C167" s="57" t="s">
        <v>413</v>
      </c>
      <c r="D167" s="57" t="s">
        <v>414</v>
      </c>
      <c r="E167" s="56" t="s">
        <v>418</v>
      </c>
      <c r="F167" s="105" t="s">
        <v>1418</v>
      </c>
      <c r="G167" s="58" t="s">
        <v>419</v>
      </c>
      <c r="H167" s="57" t="s">
        <v>420</v>
      </c>
      <c r="I167" s="57" t="s">
        <v>421</v>
      </c>
      <c r="J167" s="66">
        <v>2000</v>
      </c>
    </row>
    <row r="168" spans="1:10" ht="63.75" hidden="1" x14ac:dyDescent="0.3">
      <c r="A168" s="56" t="s">
        <v>46</v>
      </c>
      <c r="B168" s="56" t="s">
        <v>305</v>
      </c>
      <c r="C168" s="57" t="s">
        <v>413</v>
      </c>
      <c r="D168" s="57" t="s">
        <v>414</v>
      </c>
      <c r="E168" s="56" t="s">
        <v>418</v>
      </c>
      <c r="F168" s="105" t="s">
        <v>1419</v>
      </c>
      <c r="G168" s="58" t="s">
        <v>422</v>
      </c>
      <c r="H168" s="57" t="s">
        <v>423</v>
      </c>
      <c r="I168" s="57" t="s">
        <v>421</v>
      </c>
      <c r="J168" s="66"/>
    </row>
    <row r="169" spans="1:10" ht="51" hidden="1" x14ac:dyDescent="0.3">
      <c r="A169" s="56" t="s">
        <v>46</v>
      </c>
      <c r="B169" s="56" t="s">
        <v>305</v>
      </c>
      <c r="C169" s="57" t="s">
        <v>413</v>
      </c>
      <c r="D169" s="57" t="s">
        <v>414</v>
      </c>
      <c r="E169" s="56" t="s">
        <v>418</v>
      </c>
      <c r="F169" s="105" t="s">
        <v>1420</v>
      </c>
      <c r="G169" s="58" t="s">
        <v>424</v>
      </c>
      <c r="H169" s="57" t="s">
        <v>425</v>
      </c>
      <c r="I169" s="57" t="s">
        <v>421</v>
      </c>
      <c r="J169" s="66"/>
    </row>
    <row r="170" spans="1:10" ht="51" hidden="1" x14ac:dyDescent="0.3">
      <c r="A170" s="56" t="s">
        <v>46</v>
      </c>
      <c r="B170" s="56" t="s">
        <v>305</v>
      </c>
      <c r="C170" s="57" t="s">
        <v>413</v>
      </c>
      <c r="D170" s="57" t="s">
        <v>414</v>
      </c>
      <c r="E170" s="56" t="s">
        <v>418</v>
      </c>
      <c r="F170" s="105" t="s">
        <v>1421</v>
      </c>
      <c r="G170" s="58" t="s">
        <v>426</v>
      </c>
      <c r="H170" s="57" t="s">
        <v>427</v>
      </c>
      <c r="I170" s="57" t="s">
        <v>421</v>
      </c>
      <c r="J170" s="66"/>
    </row>
    <row r="171" spans="1:10" ht="51" hidden="1" x14ac:dyDescent="0.3">
      <c r="A171" s="56" t="s">
        <v>46</v>
      </c>
      <c r="B171" s="56" t="s">
        <v>305</v>
      </c>
      <c r="C171" s="57" t="s">
        <v>413</v>
      </c>
      <c r="D171" s="57" t="s">
        <v>414</v>
      </c>
      <c r="E171" s="56" t="s">
        <v>418</v>
      </c>
      <c r="F171" s="105" t="s">
        <v>1422</v>
      </c>
      <c r="G171" s="58" t="s">
        <v>428</v>
      </c>
      <c r="H171" s="57" t="s">
        <v>429</v>
      </c>
      <c r="I171" s="57" t="s">
        <v>421</v>
      </c>
      <c r="J171" s="66"/>
    </row>
    <row r="172" spans="1:10" ht="76.5" hidden="1" x14ac:dyDescent="0.3">
      <c r="A172" s="56" t="s">
        <v>46</v>
      </c>
      <c r="B172" s="56" t="s">
        <v>305</v>
      </c>
      <c r="C172" s="57" t="s">
        <v>413</v>
      </c>
      <c r="D172" s="57" t="s">
        <v>414</v>
      </c>
      <c r="E172" s="56" t="s">
        <v>54</v>
      </c>
      <c r="F172" s="105" t="s">
        <v>1423</v>
      </c>
      <c r="G172" s="58" t="s">
        <v>430</v>
      </c>
      <c r="H172" s="57" t="s">
        <v>323</v>
      </c>
      <c r="I172" s="57" t="s">
        <v>417</v>
      </c>
      <c r="J172" s="66">
        <v>500</v>
      </c>
    </row>
    <row r="173" spans="1:10" ht="38.25" hidden="1" x14ac:dyDescent="0.3">
      <c r="A173" s="56" t="s">
        <v>46</v>
      </c>
      <c r="B173" s="56" t="s">
        <v>305</v>
      </c>
      <c r="C173" s="57" t="s">
        <v>413</v>
      </c>
      <c r="D173" s="57" t="s">
        <v>414</v>
      </c>
      <c r="E173" s="56" t="s">
        <v>54</v>
      </c>
      <c r="F173" s="105" t="s">
        <v>1424</v>
      </c>
      <c r="G173" s="58" t="s">
        <v>431</v>
      </c>
      <c r="H173" s="57" t="s">
        <v>432</v>
      </c>
      <c r="I173" s="57" t="s">
        <v>417</v>
      </c>
      <c r="J173" s="66">
        <v>550</v>
      </c>
    </row>
    <row r="174" spans="1:10" ht="76.5" hidden="1" x14ac:dyDescent="0.3">
      <c r="A174" s="56" t="s">
        <v>46</v>
      </c>
      <c r="B174" s="56" t="s">
        <v>305</v>
      </c>
      <c r="C174" s="57" t="s">
        <v>413</v>
      </c>
      <c r="D174" s="57" t="s">
        <v>414</v>
      </c>
      <c r="E174" s="56" t="s">
        <v>316</v>
      </c>
      <c r="F174" s="105" t="s">
        <v>1425</v>
      </c>
      <c r="G174" s="58" t="s">
        <v>433</v>
      </c>
      <c r="H174" s="57" t="s">
        <v>434</v>
      </c>
      <c r="I174" s="57" t="s">
        <v>310</v>
      </c>
      <c r="J174" s="66"/>
    </row>
    <row r="175" spans="1:10" ht="38.25" hidden="1" x14ac:dyDescent="0.3">
      <c r="A175" s="56" t="s">
        <v>46</v>
      </c>
      <c r="B175" s="56" t="s">
        <v>305</v>
      </c>
      <c r="C175" s="57" t="s">
        <v>413</v>
      </c>
      <c r="D175" s="57" t="s">
        <v>414</v>
      </c>
      <c r="E175" s="56" t="s">
        <v>316</v>
      </c>
      <c r="F175" s="105" t="s">
        <v>1426</v>
      </c>
      <c r="G175" s="58" t="s">
        <v>435</v>
      </c>
      <c r="H175" s="57" t="s">
        <v>89</v>
      </c>
      <c r="I175" s="57" t="s">
        <v>310</v>
      </c>
      <c r="J175" s="66"/>
    </row>
    <row r="176" spans="1:10" ht="76.5" hidden="1" x14ac:dyDescent="0.3">
      <c r="A176" s="56" t="s">
        <v>46</v>
      </c>
      <c r="B176" s="56" t="s">
        <v>305</v>
      </c>
      <c r="C176" s="57" t="s">
        <v>413</v>
      </c>
      <c r="D176" s="57" t="s">
        <v>414</v>
      </c>
      <c r="E176" s="56" t="s">
        <v>418</v>
      </c>
      <c r="F176" s="105" t="s">
        <v>1427</v>
      </c>
      <c r="G176" s="58" t="s">
        <v>436</v>
      </c>
      <c r="H176" s="57" t="s">
        <v>437</v>
      </c>
      <c r="I176" s="57" t="s">
        <v>310</v>
      </c>
      <c r="J176" s="66">
        <v>1</v>
      </c>
    </row>
    <row r="177" spans="1:10" ht="63.75" hidden="1" x14ac:dyDescent="0.3">
      <c r="A177" s="56" t="s">
        <v>46</v>
      </c>
      <c r="B177" s="56" t="s">
        <v>305</v>
      </c>
      <c r="C177" s="57" t="s">
        <v>413</v>
      </c>
      <c r="D177" s="57" t="s">
        <v>414</v>
      </c>
      <c r="E177" s="56" t="s">
        <v>50</v>
      </c>
      <c r="F177" s="105" t="s">
        <v>1428</v>
      </c>
      <c r="G177" s="58" t="s">
        <v>438</v>
      </c>
      <c r="H177" s="57" t="s">
        <v>439</v>
      </c>
      <c r="I177" s="57" t="s">
        <v>417</v>
      </c>
      <c r="J177" s="66">
        <v>0</v>
      </c>
    </row>
    <row r="178" spans="1:10" ht="63.75" hidden="1" x14ac:dyDescent="0.3">
      <c r="A178" s="56" t="s">
        <v>46</v>
      </c>
      <c r="B178" s="56" t="s">
        <v>305</v>
      </c>
      <c r="C178" s="57" t="s">
        <v>413</v>
      </c>
      <c r="D178" s="57" t="s">
        <v>414</v>
      </c>
      <c r="E178" s="56" t="s">
        <v>50</v>
      </c>
      <c r="F178" s="105" t="s">
        <v>1429</v>
      </c>
      <c r="G178" s="58" t="s">
        <v>440</v>
      </c>
      <c r="H178" s="57" t="s">
        <v>441</v>
      </c>
      <c r="I178" s="57" t="s">
        <v>310</v>
      </c>
      <c r="J178" s="66">
        <v>25</v>
      </c>
    </row>
    <row r="179" spans="1:10" ht="51" hidden="1" x14ac:dyDescent="0.3">
      <c r="A179" s="56" t="s">
        <v>46</v>
      </c>
      <c r="B179" s="56" t="s">
        <v>305</v>
      </c>
      <c r="C179" s="57" t="s">
        <v>413</v>
      </c>
      <c r="D179" s="57" t="s">
        <v>414</v>
      </c>
      <c r="E179" s="56" t="s">
        <v>50</v>
      </c>
      <c r="F179" s="105" t="s">
        <v>1430</v>
      </c>
      <c r="G179" s="58" t="s">
        <v>442</v>
      </c>
      <c r="H179" s="57" t="s">
        <v>443</v>
      </c>
      <c r="I179" s="57" t="s">
        <v>417</v>
      </c>
      <c r="J179" s="66">
        <v>0</v>
      </c>
    </row>
    <row r="180" spans="1:10" ht="38.25" hidden="1" x14ac:dyDescent="0.3">
      <c r="A180" s="56" t="s">
        <v>46</v>
      </c>
      <c r="B180" s="56" t="s">
        <v>305</v>
      </c>
      <c r="C180" s="57" t="s">
        <v>413</v>
      </c>
      <c r="D180" s="57" t="s">
        <v>444</v>
      </c>
      <c r="E180" s="56" t="s">
        <v>418</v>
      </c>
      <c r="F180" s="105" t="s">
        <v>1431</v>
      </c>
      <c r="G180" s="58" t="s">
        <v>445</v>
      </c>
      <c r="H180" s="57" t="s">
        <v>446</v>
      </c>
      <c r="I180" s="57" t="s">
        <v>417</v>
      </c>
      <c r="J180" s="66">
        <v>148000</v>
      </c>
    </row>
    <row r="181" spans="1:10" ht="63.75" hidden="1" x14ac:dyDescent="0.3">
      <c r="A181" s="56" t="s">
        <v>46</v>
      </c>
      <c r="B181" s="56" t="s">
        <v>305</v>
      </c>
      <c r="C181" s="57" t="s">
        <v>413</v>
      </c>
      <c r="D181" s="57" t="s">
        <v>444</v>
      </c>
      <c r="E181" s="56" t="s">
        <v>50</v>
      </c>
      <c r="F181" s="105" t="s">
        <v>1432</v>
      </c>
      <c r="G181" s="58" t="s">
        <v>447</v>
      </c>
      <c r="H181" s="57" t="s">
        <v>448</v>
      </c>
      <c r="I181" s="57" t="s">
        <v>449</v>
      </c>
      <c r="J181" s="66">
        <v>1</v>
      </c>
    </row>
    <row r="182" spans="1:10" ht="63.75" hidden="1" x14ac:dyDescent="0.3">
      <c r="A182" s="56" t="s">
        <v>46</v>
      </c>
      <c r="B182" s="56" t="s">
        <v>305</v>
      </c>
      <c r="C182" s="57" t="s">
        <v>413</v>
      </c>
      <c r="D182" s="57" t="s">
        <v>444</v>
      </c>
      <c r="E182" s="56" t="s">
        <v>67</v>
      </c>
      <c r="F182" s="105" t="s">
        <v>1433</v>
      </c>
      <c r="G182" s="58" t="s">
        <v>450</v>
      </c>
      <c r="H182" s="57" t="s">
        <v>451</v>
      </c>
      <c r="I182" s="57" t="s">
        <v>417</v>
      </c>
      <c r="J182" s="66"/>
    </row>
    <row r="183" spans="1:10" ht="76.5" hidden="1" x14ac:dyDescent="0.3">
      <c r="A183" s="56" t="s">
        <v>46</v>
      </c>
      <c r="B183" s="56" t="s">
        <v>305</v>
      </c>
      <c r="C183" s="57" t="s">
        <v>413</v>
      </c>
      <c r="D183" s="57" t="s">
        <v>444</v>
      </c>
      <c r="E183" s="56" t="s">
        <v>418</v>
      </c>
      <c r="F183" s="105" t="s">
        <v>1434</v>
      </c>
      <c r="G183" s="58" t="s">
        <v>452</v>
      </c>
      <c r="H183" s="57" t="s">
        <v>453</v>
      </c>
      <c r="I183" s="57" t="s">
        <v>417</v>
      </c>
      <c r="J183" s="66"/>
    </row>
    <row r="184" spans="1:10" ht="63.75" hidden="1" x14ac:dyDescent="0.3">
      <c r="A184" s="56" t="s">
        <v>46</v>
      </c>
      <c r="B184" s="56" t="s">
        <v>305</v>
      </c>
      <c r="C184" s="57" t="s">
        <v>413</v>
      </c>
      <c r="D184" s="57" t="s">
        <v>444</v>
      </c>
      <c r="E184" s="56" t="s">
        <v>50</v>
      </c>
      <c r="F184" s="105" t="s">
        <v>1435</v>
      </c>
      <c r="G184" s="58" t="s">
        <v>454</v>
      </c>
      <c r="H184" s="57" t="s">
        <v>455</v>
      </c>
      <c r="I184" s="57" t="s">
        <v>417</v>
      </c>
      <c r="J184" s="66"/>
    </row>
    <row r="185" spans="1:10" ht="76.5" hidden="1" x14ac:dyDescent="0.3">
      <c r="A185" s="56" t="s">
        <v>46</v>
      </c>
      <c r="B185" s="56" t="s">
        <v>305</v>
      </c>
      <c r="C185" s="57" t="s">
        <v>413</v>
      </c>
      <c r="D185" s="57" t="s">
        <v>444</v>
      </c>
      <c r="E185" s="56" t="s">
        <v>50</v>
      </c>
      <c r="F185" s="105" t="s">
        <v>1436</v>
      </c>
      <c r="G185" s="58" t="s">
        <v>456</v>
      </c>
      <c r="H185" s="57" t="s">
        <v>457</v>
      </c>
      <c r="I185" s="57" t="s">
        <v>417</v>
      </c>
      <c r="J185" s="66"/>
    </row>
    <row r="186" spans="1:10" ht="114.75" hidden="1" x14ac:dyDescent="0.3">
      <c r="A186" s="56" t="s">
        <v>46</v>
      </c>
      <c r="B186" s="56" t="s">
        <v>458</v>
      </c>
      <c r="C186" s="57" t="s">
        <v>459</v>
      </c>
      <c r="D186" s="57" t="s">
        <v>460</v>
      </c>
      <c r="E186" s="56" t="s">
        <v>50</v>
      </c>
      <c r="F186" s="105" t="s">
        <v>1437</v>
      </c>
      <c r="G186" s="58" t="s">
        <v>461</v>
      </c>
      <c r="H186" s="57" t="s">
        <v>462</v>
      </c>
      <c r="I186" s="57" t="s">
        <v>267</v>
      </c>
      <c r="J186" s="66">
        <v>1</v>
      </c>
    </row>
    <row r="187" spans="1:10" ht="51" hidden="1" x14ac:dyDescent="0.3">
      <c r="A187" s="56" t="s">
        <v>46</v>
      </c>
      <c r="B187" s="56" t="s">
        <v>458</v>
      </c>
      <c r="C187" s="57" t="s">
        <v>459</v>
      </c>
      <c r="D187" s="57" t="s">
        <v>460</v>
      </c>
      <c r="E187" s="56" t="s">
        <v>152</v>
      </c>
      <c r="F187" s="105" t="s">
        <v>1438</v>
      </c>
      <c r="G187" s="58" t="s">
        <v>463</v>
      </c>
      <c r="H187" s="57" t="s">
        <v>462</v>
      </c>
      <c r="I187" s="57" t="s">
        <v>267</v>
      </c>
      <c r="J187" s="66">
        <v>10</v>
      </c>
    </row>
    <row r="188" spans="1:10" ht="38.25" hidden="1" x14ac:dyDescent="0.3">
      <c r="A188" s="56" t="s">
        <v>46</v>
      </c>
      <c r="B188" s="56" t="s">
        <v>458</v>
      </c>
      <c r="C188" s="57" t="s">
        <v>459</v>
      </c>
      <c r="D188" s="57" t="s">
        <v>460</v>
      </c>
      <c r="E188" s="56" t="s">
        <v>152</v>
      </c>
      <c r="F188" s="105" t="s">
        <v>1439</v>
      </c>
      <c r="G188" s="58" t="s">
        <v>464</v>
      </c>
      <c r="H188" s="57" t="s">
        <v>323</v>
      </c>
      <c r="I188" s="57" t="s">
        <v>267</v>
      </c>
      <c r="J188" s="66">
        <v>1</v>
      </c>
    </row>
    <row r="189" spans="1:10" ht="38.25" hidden="1" x14ac:dyDescent="0.3">
      <c r="A189" s="56" t="s">
        <v>46</v>
      </c>
      <c r="B189" s="56" t="s">
        <v>458</v>
      </c>
      <c r="C189" s="57" t="s">
        <v>459</v>
      </c>
      <c r="D189" s="57" t="s">
        <v>460</v>
      </c>
      <c r="E189" s="56" t="s">
        <v>152</v>
      </c>
      <c r="F189" s="105" t="s">
        <v>1440</v>
      </c>
      <c r="G189" s="58" t="s">
        <v>465</v>
      </c>
      <c r="H189" s="57" t="s">
        <v>466</v>
      </c>
      <c r="I189" s="57" t="s">
        <v>267</v>
      </c>
      <c r="J189" s="66">
        <v>0</v>
      </c>
    </row>
    <row r="190" spans="1:10" ht="63.75" hidden="1" x14ac:dyDescent="0.3">
      <c r="A190" s="56" t="s">
        <v>46</v>
      </c>
      <c r="B190" s="56" t="s">
        <v>458</v>
      </c>
      <c r="C190" s="57" t="s">
        <v>459</v>
      </c>
      <c r="D190" s="57" t="s">
        <v>460</v>
      </c>
      <c r="E190" s="56" t="s">
        <v>152</v>
      </c>
      <c r="F190" s="105" t="s">
        <v>1441</v>
      </c>
      <c r="G190" s="58" t="s">
        <v>467</v>
      </c>
      <c r="H190" s="57" t="s">
        <v>468</v>
      </c>
      <c r="I190" s="57" t="s">
        <v>267</v>
      </c>
      <c r="J190" s="66">
        <v>1050</v>
      </c>
    </row>
    <row r="191" spans="1:10" ht="51" hidden="1" x14ac:dyDescent="0.3">
      <c r="A191" s="56" t="s">
        <v>46</v>
      </c>
      <c r="B191" s="56" t="s">
        <v>458</v>
      </c>
      <c r="C191" s="57" t="s">
        <v>459</v>
      </c>
      <c r="D191" s="57" t="s">
        <v>460</v>
      </c>
      <c r="E191" s="56" t="s">
        <v>67</v>
      </c>
      <c r="F191" s="105" t="s">
        <v>1442</v>
      </c>
      <c r="G191" s="58" t="s">
        <v>469</v>
      </c>
      <c r="H191" s="57" t="s">
        <v>470</v>
      </c>
      <c r="I191" s="57" t="s">
        <v>267</v>
      </c>
      <c r="J191" s="66">
        <v>1</v>
      </c>
    </row>
    <row r="192" spans="1:10" ht="51" hidden="1" x14ac:dyDescent="0.3">
      <c r="A192" s="56" t="s">
        <v>46</v>
      </c>
      <c r="B192" s="56" t="s">
        <v>458</v>
      </c>
      <c r="C192" s="57" t="s">
        <v>459</v>
      </c>
      <c r="D192" s="57" t="s">
        <v>460</v>
      </c>
      <c r="E192" s="56" t="s">
        <v>54</v>
      </c>
      <c r="F192" s="105" t="s">
        <v>1443</v>
      </c>
      <c r="G192" s="58" t="s">
        <v>471</v>
      </c>
      <c r="H192" s="57" t="s">
        <v>472</v>
      </c>
      <c r="I192" s="57" t="s">
        <v>267</v>
      </c>
      <c r="J192" s="66">
        <v>1</v>
      </c>
    </row>
    <row r="193" spans="1:10" ht="38.25" hidden="1" x14ac:dyDescent="0.3">
      <c r="A193" s="56" t="s">
        <v>46</v>
      </c>
      <c r="B193" s="56" t="s">
        <v>458</v>
      </c>
      <c r="C193" s="57" t="s">
        <v>459</v>
      </c>
      <c r="D193" s="57" t="s">
        <v>473</v>
      </c>
      <c r="E193" s="56" t="s">
        <v>181</v>
      </c>
      <c r="F193" s="105" t="s">
        <v>1444</v>
      </c>
      <c r="G193" s="58" t="s">
        <v>474</v>
      </c>
      <c r="H193" s="57" t="s">
        <v>475</v>
      </c>
      <c r="I193" s="57" t="s">
        <v>267</v>
      </c>
      <c r="J193" s="66">
        <v>2</v>
      </c>
    </row>
    <row r="194" spans="1:10" ht="25.5" hidden="1" x14ac:dyDescent="0.3">
      <c r="A194" s="56" t="s">
        <v>46</v>
      </c>
      <c r="B194" s="56" t="s">
        <v>458</v>
      </c>
      <c r="C194" s="57" t="s">
        <v>459</v>
      </c>
      <c r="D194" s="57" t="s">
        <v>473</v>
      </c>
      <c r="E194" s="56" t="s">
        <v>54</v>
      </c>
      <c r="F194" s="108" t="s">
        <v>1445</v>
      </c>
      <c r="G194" s="58" t="s">
        <v>476</v>
      </c>
      <c r="H194" s="57" t="s">
        <v>477</v>
      </c>
      <c r="I194" s="57" t="s">
        <v>267</v>
      </c>
      <c r="J194" s="66">
        <v>20</v>
      </c>
    </row>
    <row r="195" spans="1:10" ht="51" hidden="1" x14ac:dyDescent="0.3">
      <c r="A195" s="56" t="s">
        <v>46</v>
      </c>
      <c r="B195" s="56" t="s">
        <v>458</v>
      </c>
      <c r="C195" s="57" t="s">
        <v>459</v>
      </c>
      <c r="D195" s="57" t="s">
        <v>473</v>
      </c>
      <c r="E195" s="56" t="s">
        <v>50</v>
      </c>
      <c r="F195" s="105" t="s">
        <v>1446</v>
      </c>
      <c r="G195" s="58" t="s">
        <v>478</v>
      </c>
      <c r="H195" s="57" t="s">
        <v>479</v>
      </c>
      <c r="I195" s="57" t="s">
        <v>267</v>
      </c>
      <c r="J195" s="66">
        <v>9</v>
      </c>
    </row>
    <row r="196" spans="1:10" ht="63.75" hidden="1" x14ac:dyDescent="0.3">
      <c r="A196" s="56" t="s">
        <v>46</v>
      </c>
      <c r="B196" s="56" t="s">
        <v>458</v>
      </c>
      <c r="C196" s="57" t="s">
        <v>459</v>
      </c>
      <c r="D196" s="57" t="s">
        <v>473</v>
      </c>
      <c r="E196" s="56" t="s">
        <v>54</v>
      </c>
      <c r="F196" s="105" t="s">
        <v>1447</v>
      </c>
      <c r="G196" s="58" t="s">
        <v>480</v>
      </c>
      <c r="H196" s="57" t="s">
        <v>481</v>
      </c>
      <c r="I196" s="57" t="s">
        <v>267</v>
      </c>
      <c r="J196" s="66">
        <v>5</v>
      </c>
    </row>
    <row r="197" spans="1:10" ht="51" hidden="1" x14ac:dyDescent="0.3">
      <c r="A197" s="56" t="s">
        <v>46</v>
      </c>
      <c r="B197" s="56" t="s">
        <v>458</v>
      </c>
      <c r="C197" s="57" t="s">
        <v>459</v>
      </c>
      <c r="D197" s="57" t="s">
        <v>482</v>
      </c>
      <c r="E197" s="56" t="s">
        <v>152</v>
      </c>
      <c r="F197" s="105" t="s">
        <v>1448</v>
      </c>
      <c r="G197" s="58" t="s">
        <v>483</v>
      </c>
      <c r="H197" s="57" t="s">
        <v>484</v>
      </c>
      <c r="I197" s="57" t="s">
        <v>267</v>
      </c>
      <c r="J197" s="66">
        <v>7</v>
      </c>
    </row>
    <row r="198" spans="1:10" ht="38.25" hidden="1" x14ac:dyDescent="0.3">
      <c r="A198" s="56" t="s">
        <v>46</v>
      </c>
      <c r="B198" s="56" t="s">
        <v>458</v>
      </c>
      <c r="C198" s="57" t="s">
        <v>459</v>
      </c>
      <c r="D198" s="57" t="s">
        <v>482</v>
      </c>
      <c r="E198" s="56" t="s">
        <v>50</v>
      </c>
      <c r="F198" s="105" t="s">
        <v>1449</v>
      </c>
      <c r="G198" s="58" t="s">
        <v>485</v>
      </c>
      <c r="H198" s="57" t="s">
        <v>486</v>
      </c>
      <c r="I198" s="57" t="s">
        <v>267</v>
      </c>
      <c r="J198" s="66">
        <v>4</v>
      </c>
    </row>
    <row r="199" spans="1:10" ht="51" hidden="1" x14ac:dyDescent="0.3">
      <c r="A199" s="56" t="s">
        <v>46</v>
      </c>
      <c r="B199" s="56" t="s">
        <v>458</v>
      </c>
      <c r="C199" s="57" t="s">
        <v>459</v>
      </c>
      <c r="D199" s="57" t="s">
        <v>487</v>
      </c>
      <c r="E199" s="56" t="s">
        <v>50</v>
      </c>
      <c r="F199" s="105" t="s">
        <v>1450</v>
      </c>
      <c r="G199" s="58" t="s">
        <v>488</v>
      </c>
      <c r="H199" s="57" t="s">
        <v>489</v>
      </c>
      <c r="I199" s="57" t="s">
        <v>267</v>
      </c>
      <c r="J199" s="66">
        <v>11</v>
      </c>
    </row>
    <row r="200" spans="1:10" ht="63.75" hidden="1" x14ac:dyDescent="0.3">
      <c r="A200" s="56" t="s">
        <v>46</v>
      </c>
      <c r="B200" s="56" t="s">
        <v>458</v>
      </c>
      <c r="C200" s="57" t="s">
        <v>459</v>
      </c>
      <c r="D200" s="57" t="s">
        <v>487</v>
      </c>
      <c r="E200" s="56" t="s">
        <v>50</v>
      </c>
      <c r="F200" s="105" t="s">
        <v>1451</v>
      </c>
      <c r="G200" s="58" t="s">
        <v>490</v>
      </c>
      <c r="H200" s="57" t="s">
        <v>491</v>
      </c>
      <c r="I200" s="57" t="s">
        <v>267</v>
      </c>
      <c r="J200" s="66">
        <v>0</v>
      </c>
    </row>
    <row r="201" spans="1:10" ht="38.25" hidden="1" x14ac:dyDescent="0.3">
      <c r="A201" s="56" t="s">
        <v>46</v>
      </c>
      <c r="B201" s="56" t="s">
        <v>458</v>
      </c>
      <c r="C201" s="57" t="s">
        <v>459</v>
      </c>
      <c r="D201" s="57" t="s">
        <v>487</v>
      </c>
      <c r="E201" s="56" t="s">
        <v>50</v>
      </c>
      <c r="F201" s="105" t="s">
        <v>1452</v>
      </c>
      <c r="G201" s="58" t="s">
        <v>492</v>
      </c>
      <c r="H201" s="57" t="s">
        <v>493</v>
      </c>
      <c r="I201" s="57" t="s">
        <v>267</v>
      </c>
      <c r="J201" s="66">
        <v>1</v>
      </c>
    </row>
    <row r="202" spans="1:10" ht="25.5" hidden="1" x14ac:dyDescent="0.3">
      <c r="A202" s="56" t="s">
        <v>46</v>
      </c>
      <c r="B202" s="56" t="s">
        <v>458</v>
      </c>
      <c r="C202" s="57" t="s">
        <v>459</v>
      </c>
      <c r="D202" s="57" t="s">
        <v>487</v>
      </c>
      <c r="E202" s="56" t="s">
        <v>50</v>
      </c>
      <c r="F202" s="105" t="s">
        <v>1453</v>
      </c>
      <c r="G202" s="58" t="s">
        <v>494</v>
      </c>
      <c r="H202" s="57" t="s">
        <v>495</v>
      </c>
      <c r="I202" s="57" t="s">
        <v>267</v>
      </c>
      <c r="J202" s="66">
        <v>0</v>
      </c>
    </row>
    <row r="203" spans="1:10" ht="38.25" hidden="1" x14ac:dyDescent="0.3">
      <c r="A203" s="56" t="s">
        <v>46</v>
      </c>
      <c r="B203" s="56" t="s">
        <v>458</v>
      </c>
      <c r="C203" s="57" t="s">
        <v>459</v>
      </c>
      <c r="D203" s="57" t="s">
        <v>487</v>
      </c>
      <c r="E203" s="56" t="s">
        <v>50</v>
      </c>
      <c r="F203" s="105" t="s">
        <v>1454</v>
      </c>
      <c r="G203" s="58" t="s">
        <v>496</v>
      </c>
      <c r="H203" s="57" t="s">
        <v>497</v>
      </c>
      <c r="I203" s="57" t="s">
        <v>267</v>
      </c>
      <c r="J203" s="66">
        <v>1</v>
      </c>
    </row>
    <row r="204" spans="1:10" ht="76.5" hidden="1" x14ac:dyDescent="0.3">
      <c r="A204" s="56" t="s">
        <v>46</v>
      </c>
      <c r="B204" s="56" t="s">
        <v>458</v>
      </c>
      <c r="C204" s="57" t="s">
        <v>459</v>
      </c>
      <c r="D204" s="57" t="s">
        <v>487</v>
      </c>
      <c r="E204" s="56" t="s">
        <v>50</v>
      </c>
      <c r="F204" s="105" t="s">
        <v>1455</v>
      </c>
      <c r="G204" s="58" t="s">
        <v>498</v>
      </c>
      <c r="H204" s="57" t="s">
        <v>499</v>
      </c>
      <c r="I204" s="57" t="s">
        <v>267</v>
      </c>
      <c r="J204" s="66">
        <v>0</v>
      </c>
    </row>
    <row r="205" spans="1:10" ht="38.25" hidden="1" x14ac:dyDescent="0.3">
      <c r="A205" s="56" t="s">
        <v>46</v>
      </c>
      <c r="B205" s="56" t="s">
        <v>458</v>
      </c>
      <c r="C205" s="57" t="s">
        <v>459</v>
      </c>
      <c r="D205" s="57" t="s">
        <v>487</v>
      </c>
      <c r="E205" s="56" t="s">
        <v>50</v>
      </c>
      <c r="F205" s="105" t="s">
        <v>1456</v>
      </c>
      <c r="G205" s="58" t="s">
        <v>500</v>
      </c>
      <c r="H205" s="57" t="s">
        <v>501</v>
      </c>
      <c r="I205" s="57" t="s">
        <v>267</v>
      </c>
      <c r="J205" s="66">
        <v>0</v>
      </c>
    </row>
    <row r="206" spans="1:10" ht="51" hidden="1" x14ac:dyDescent="0.3">
      <c r="A206" s="56" t="s">
        <v>46</v>
      </c>
      <c r="B206" s="56" t="s">
        <v>458</v>
      </c>
      <c r="C206" s="57" t="s">
        <v>459</v>
      </c>
      <c r="D206" s="57" t="s">
        <v>502</v>
      </c>
      <c r="E206" s="56" t="s">
        <v>50</v>
      </c>
      <c r="F206" s="105" t="s">
        <v>1457</v>
      </c>
      <c r="G206" s="58" t="s">
        <v>503</v>
      </c>
      <c r="H206" s="57" t="s">
        <v>504</v>
      </c>
      <c r="I206" s="57" t="s">
        <v>267</v>
      </c>
      <c r="J206" s="66">
        <v>1</v>
      </c>
    </row>
    <row r="207" spans="1:10" ht="38.25" hidden="1" x14ac:dyDescent="0.3">
      <c r="A207" s="56" t="s">
        <v>46</v>
      </c>
      <c r="B207" s="56" t="s">
        <v>458</v>
      </c>
      <c r="C207" s="57" t="s">
        <v>459</v>
      </c>
      <c r="D207" s="57" t="s">
        <v>502</v>
      </c>
      <c r="E207" s="56" t="s">
        <v>152</v>
      </c>
      <c r="F207" s="105" t="s">
        <v>1458</v>
      </c>
      <c r="G207" s="58" t="s">
        <v>505</v>
      </c>
      <c r="H207" s="57" t="s">
        <v>506</v>
      </c>
      <c r="I207" s="57" t="s">
        <v>267</v>
      </c>
      <c r="J207" s="66">
        <v>0</v>
      </c>
    </row>
    <row r="208" spans="1:10" ht="38.25" hidden="1" x14ac:dyDescent="0.3">
      <c r="A208" s="56" t="s">
        <v>46</v>
      </c>
      <c r="B208" s="56" t="s">
        <v>458</v>
      </c>
      <c r="C208" s="57" t="s">
        <v>459</v>
      </c>
      <c r="D208" s="57" t="s">
        <v>502</v>
      </c>
      <c r="E208" s="56" t="s">
        <v>50</v>
      </c>
      <c r="F208" s="105" t="s">
        <v>1459</v>
      </c>
      <c r="G208" s="58" t="s">
        <v>507</v>
      </c>
      <c r="H208" s="57" t="s">
        <v>508</v>
      </c>
      <c r="I208" s="57" t="s">
        <v>267</v>
      </c>
      <c r="J208" s="66">
        <v>0</v>
      </c>
    </row>
    <row r="209" spans="1:10" ht="63.75" hidden="1" x14ac:dyDescent="0.3">
      <c r="A209" s="56" t="s">
        <v>46</v>
      </c>
      <c r="B209" s="56" t="s">
        <v>458</v>
      </c>
      <c r="C209" s="57" t="s">
        <v>459</v>
      </c>
      <c r="D209" s="57" t="s">
        <v>502</v>
      </c>
      <c r="E209" s="56" t="s">
        <v>152</v>
      </c>
      <c r="F209" s="105" t="s">
        <v>1460</v>
      </c>
      <c r="G209" s="58" t="s">
        <v>509</v>
      </c>
      <c r="H209" s="57" t="s">
        <v>510</v>
      </c>
      <c r="I209" s="57" t="s">
        <v>267</v>
      </c>
      <c r="J209" s="66">
        <v>1</v>
      </c>
    </row>
    <row r="210" spans="1:10" ht="38.25" hidden="1" x14ac:dyDescent="0.3">
      <c r="A210" s="56" t="s">
        <v>46</v>
      </c>
      <c r="B210" s="56" t="s">
        <v>458</v>
      </c>
      <c r="C210" s="57" t="s">
        <v>459</v>
      </c>
      <c r="D210" s="57" t="s">
        <v>502</v>
      </c>
      <c r="E210" s="56" t="s">
        <v>152</v>
      </c>
      <c r="F210" s="105" t="s">
        <v>1461</v>
      </c>
      <c r="G210" s="58" t="s">
        <v>511</v>
      </c>
      <c r="H210" s="57" t="s">
        <v>512</v>
      </c>
      <c r="I210" s="57" t="s">
        <v>267</v>
      </c>
      <c r="J210" s="66">
        <v>0</v>
      </c>
    </row>
    <row r="211" spans="1:10" ht="38.25" hidden="1" x14ac:dyDescent="0.3">
      <c r="A211" s="56" t="s">
        <v>46</v>
      </c>
      <c r="B211" s="56" t="s">
        <v>458</v>
      </c>
      <c r="C211" s="57" t="s">
        <v>459</v>
      </c>
      <c r="D211" s="57" t="s">
        <v>502</v>
      </c>
      <c r="E211" s="56" t="s">
        <v>152</v>
      </c>
      <c r="F211" s="105" t="s">
        <v>1462</v>
      </c>
      <c r="G211" s="58" t="s">
        <v>513</v>
      </c>
      <c r="H211" s="57" t="s">
        <v>514</v>
      </c>
      <c r="I211" s="57" t="s">
        <v>267</v>
      </c>
      <c r="J211" s="66">
        <v>0</v>
      </c>
    </row>
    <row r="212" spans="1:10" ht="38.25" hidden="1" x14ac:dyDescent="0.3">
      <c r="A212" s="56" t="s">
        <v>46</v>
      </c>
      <c r="B212" s="56" t="s">
        <v>458</v>
      </c>
      <c r="C212" s="57" t="s">
        <v>459</v>
      </c>
      <c r="D212" s="57" t="s">
        <v>515</v>
      </c>
      <c r="E212" s="56" t="s">
        <v>50</v>
      </c>
      <c r="F212" s="105" t="s">
        <v>1463</v>
      </c>
      <c r="G212" s="58" t="s">
        <v>516</v>
      </c>
      <c r="H212" s="57" t="s">
        <v>517</v>
      </c>
      <c r="I212" s="57" t="s">
        <v>267</v>
      </c>
      <c r="J212" s="66">
        <v>1</v>
      </c>
    </row>
    <row r="213" spans="1:10" ht="25.5" hidden="1" x14ac:dyDescent="0.3">
      <c r="A213" s="56" t="s">
        <v>46</v>
      </c>
      <c r="B213" s="56" t="s">
        <v>458</v>
      </c>
      <c r="C213" s="57" t="s">
        <v>459</v>
      </c>
      <c r="D213" s="57" t="s">
        <v>515</v>
      </c>
      <c r="E213" s="56" t="s">
        <v>152</v>
      </c>
      <c r="F213" s="105" t="s">
        <v>1464</v>
      </c>
      <c r="G213" s="58" t="s">
        <v>518</v>
      </c>
      <c r="H213" s="57" t="s">
        <v>519</v>
      </c>
      <c r="I213" s="57" t="s">
        <v>267</v>
      </c>
      <c r="J213" s="66">
        <v>1</v>
      </c>
    </row>
    <row r="214" spans="1:10" ht="38.25" hidden="1" x14ac:dyDescent="0.3">
      <c r="A214" s="56" t="s">
        <v>46</v>
      </c>
      <c r="B214" s="56" t="s">
        <v>458</v>
      </c>
      <c r="C214" s="57" t="s">
        <v>459</v>
      </c>
      <c r="D214" s="57" t="s">
        <v>515</v>
      </c>
      <c r="E214" s="56" t="s">
        <v>50</v>
      </c>
      <c r="F214" s="105" t="s">
        <v>1465</v>
      </c>
      <c r="G214" s="58" t="s">
        <v>520</v>
      </c>
      <c r="H214" s="57" t="s">
        <v>521</v>
      </c>
      <c r="I214" s="57" t="s">
        <v>267</v>
      </c>
      <c r="J214" s="66">
        <v>1</v>
      </c>
    </row>
    <row r="215" spans="1:10" ht="63.75" hidden="1" x14ac:dyDescent="0.3">
      <c r="A215" s="56" t="s">
        <v>46</v>
      </c>
      <c r="B215" s="56" t="s">
        <v>458</v>
      </c>
      <c r="C215" s="57" t="s">
        <v>459</v>
      </c>
      <c r="D215" s="57" t="s">
        <v>515</v>
      </c>
      <c r="E215" s="56" t="s">
        <v>152</v>
      </c>
      <c r="F215" s="105" t="s">
        <v>1466</v>
      </c>
      <c r="G215" s="58" t="s">
        <v>522</v>
      </c>
      <c r="H215" s="57" t="s">
        <v>429</v>
      </c>
      <c r="I215" s="57" t="s">
        <v>267</v>
      </c>
      <c r="J215" s="66">
        <v>1</v>
      </c>
    </row>
    <row r="216" spans="1:10" ht="38.25" hidden="1" x14ac:dyDescent="0.3">
      <c r="A216" s="56" t="s">
        <v>46</v>
      </c>
      <c r="B216" s="56" t="s">
        <v>458</v>
      </c>
      <c r="C216" s="57" t="s">
        <v>523</v>
      </c>
      <c r="D216" s="57" t="s">
        <v>524</v>
      </c>
      <c r="E216" s="56" t="s">
        <v>525</v>
      </c>
      <c r="F216" s="105" t="s">
        <v>1467</v>
      </c>
      <c r="G216" s="58" t="s">
        <v>526</v>
      </c>
      <c r="H216" s="57" t="s">
        <v>527</v>
      </c>
      <c r="I216" s="57" t="s">
        <v>528</v>
      </c>
      <c r="J216" s="66">
        <v>50</v>
      </c>
    </row>
    <row r="217" spans="1:10" ht="63.75" hidden="1" x14ac:dyDescent="0.3">
      <c r="A217" s="56" t="s">
        <v>46</v>
      </c>
      <c r="B217" s="56" t="s">
        <v>458</v>
      </c>
      <c r="C217" s="57" t="s">
        <v>523</v>
      </c>
      <c r="D217" s="57" t="s">
        <v>524</v>
      </c>
      <c r="E217" s="56" t="s">
        <v>525</v>
      </c>
      <c r="F217" s="105" t="s">
        <v>1468</v>
      </c>
      <c r="G217" s="58" t="s">
        <v>529</v>
      </c>
      <c r="H217" s="57" t="s">
        <v>530</v>
      </c>
      <c r="I217" s="57" t="s">
        <v>528</v>
      </c>
      <c r="J217" s="66"/>
    </row>
    <row r="218" spans="1:10" ht="51" hidden="1" x14ac:dyDescent="0.3">
      <c r="A218" s="56" t="s">
        <v>46</v>
      </c>
      <c r="B218" s="56" t="s">
        <v>458</v>
      </c>
      <c r="C218" s="57" t="s">
        <v>523</v>
      </c>
      <c r="D218" s="57" t="s">
        <v>531</v>
      </c>
      <c r="E218" s="56" t="s">
        <v>525</v>
      </c>
      <c r="F218" s="105" t="s">
        <v>1469</v>
      </c>
      <c r="G218" s="58" t="s">
        <v>532</v>
      </c>
      <c r="H218" s="57" t="s">
        <v>533</v>
      </c>
      <c r="I218" s="57" t="s">
        <v>528</v>
      </c>
      <c r="J218" s="66">
        <v>20000</v>
      </c>
    </row>
    <row r="219" spans="1:10" ht="38.25" hidden="1" x14ac:dyDescent="0.3">
      <c r="A219" s="56" t="s">
        <v>46</v>
      </c>
      <c r="B219" s="56" t="s">
        <v>458</v>
      </c>
      <c r="C219" s="57" t="s">
        <v>523</v>
      </c>
      <c r="D219" s="57" t="s">
        <v>534</v>
      </c>
      <c r="E219" s="56" t="s">
        <v>525</v>
      </c>
      <c r="F219" s="105" t="s">
        <v>1470</v>
      </c>
      <c r="G219" s="58" t="s">
        <v>535</v>
      </c>
      <c r="H219" s="57" t="s">
        <v>536</v>
      </c>
      <c r="I219" s="57" t="s">
        <v>528</v>
      </c>
      <c r="J219" s="66">
        <v>1</v>
      </c>
    </row>
    <row r="220" spans="1:10" ht="51" hidden="1" x14ac:dyDescent="0.3">
      <c r="A220" s="56" t="s">
        <v>46</v>
      </c>
      <c r="B220" s="56" t="s">
        <v>458</v>
      </c>
      <c r="C220" s="57" t="s">
        <v>523</v>
      </c>
      <c r="D220" s="57" t="s">
        <v>534</v>
      </c>
      <c r="E220" s="56" t="s">
        <v>525</v>
      </c>
      <c r="F220" s="105" t="s">
        <v>1471</v>
      </c>
      <c r="G220" s="58" t="s">
        <v>537</v>
      </c>
      <c r="H220" s="57" t="s">
        <v>538</v>
      </c>
      <c r="I220" s="57" t="s">
        <v>528</v>
      </c>
      <c r="J220" s="66">
        <v>2</v>
      </c>
    </row>
    <row r="221" spans="1:10" ht="38.25" hidden="1" x14ac:dyDescent="0.3">
      <c r="A221" s="56" t="s">
        <v>46</v>
      </c>
      <c r="B221" s="56" t="s">
        <v>458</v>
      </c>
      <c r="C221" s="57" t="s">
        <v>523</v>
      </c>
      <c r="D221" s="57" t="s">
        <v>534</v>
      </c>
      <c r="E221" s="56" t="s">
        <v>525</v>
      </c>
      <c r="F221" s="105" t="s">
        <v>1472</v>
      </c>
      <c r="G221" s="58" t="s">
        <v>539</v>
      </c>
      <c r="H221" s="57" t="s">
        <v>540</v>
      </c>
      <c r="I221" s="57" t="s">
        <v>528</v>
      </c>
      <c r="J221" s="66">
        <v>1</v>
      </c>
    </row>
    <row r="222" spans="1:10" ht="38.25" hidden="1" x14ac:dyDescent="0.3">
      <c r="A222" s="56" t="s">
        <v>46</v>
      </c>
      <c r="B222" s="56" t="s">
        <v>458</v>
      </c>
      <c r="C222" s="57" t="s">
        <v>523</v>
      </c>
      <c r="D222" s="57" t="s">
        <v>534</v>
      </c>
      <c r="E222" s="56" t="s">
        <v>525</v>
      </c>
      <c r="F222" s="105" t="s">
        <v>1473</v>
      </c>
      <c r="G222" s="58" t="s">
        <v>541</v>
      </c>
      <c r="H222" s="57" t="s">
        <v>542</v>
      </c>
      <c r="I222" s="57" t="s">
        <v>103</v>
      </c>
      <c r="J222" s="66">
        <v>0</v>
      </c>
    </row>
    <row r="223" spans="1:10" ht="38.25" hidden="1" x14ac:dyDescent="0.3">
      <c r="A223" s="56" t="s">
        <v>46</v>
      </c>
      <c r="B223" s="56" t="s">
        <v>458</v>
      </c>
      <c r="C223" s="57" t="s">
        <v>523</v>
      </c>
      <c r="D223" s="57" t="s">
        <v>534</v>
      </c>
      <c r="E223" s="56" t="s">
        <v>525</v>
      </c>
      <c r="F223" s="105" t="s">
        <v>1474</v>
      </c>
      <c r="G223" s="58" t="s">
        <v>543</v>
      </c>
      <c r="H223" s="57" t="s">
        <v>544</v>
      </c>
      <c r="I223" s="57" t="s">
        <v>528</v>
      </c>
      <c r="J223" s="66">
        <v>1</v>
      </c>
    </row>
    <row r="224" spans="1:10" ht="38.25" hidden="1" x14ac:dyDescent="0.3">
      <c r="A224" s="56" t="s">
        <v>46</v>
      </c>
      <c r="B224" s="56" t="s">
        <v>458</v>
      </c>
      <c r="C224" s="57" t="s">
        <v>523</v>
      </c>
      <c r="D224" s="57" t="s">
        <v>545</v>
      </c>
      <c r="E224" s="56" t="s">
        <v>525</v>
      </c>
      <c r="F224" s="105" t="s">
        <v>1475</v>
      </c>
      <c r="G224" s="58" t="s">
        <v>546</v>
      </c>
      <c r="H224" s="57" t="s">
        <v>547</v>
      </c>
      <c r="I224" s="57" t="s">
        <v>528</v>
      </c>
      <c r="J224" s="66">
        <v>0</v>
      </c>
    </row>
    <row r="225" spans="1:10" ht="51" hidden="1" x14ac:dyDescent="0.3">
      <c r="A225" s="56" t="s">
        <v>46</v>
      </c>
      <c r="B225" s="56" t="s">
        <v>458</v>
      </c>
      <c r="C225" s="57" t="s">
        <v>523</v>
      </c>
      <c r="D225" s="57" t="s">
        <v>545</v>
      </c>
      <c r="E225" s="56" t="s">
        <v>525</v>
      </c>
      <c r="F225" s="105" t="s">
        <v>1476</v>
      </c>
      <c r="G225" s="58" t="s">
        <v>548</v>
      </c>
      <c r="H225" s="57" t="s">
        <v>549</v>
      </c>
      <c r="I225" s="57" t="s">
        <v>528</v>
      </c>
      <c r="J225" s="66">
        <v>2</v>
      </c>
    </row>
    <row r="226" spans="1:10" ht="38.25" hidden="1" x14ac:dyDescent="0.3">
      <c r="A226" s="56" t="s">
        <v>46</v>
      </c>
      <c r="B226" s="56" t="s">
        <v>458</v>
      </c>
      <c r="C226" s="57" t="s">
        <v>523</v>
      </c>
      <c r="D226" s="57" t="s">
        <v>545</v>
      </c>
      <c r="E226" s="56" t="s">
        <v>525</v>
      </c>
      <c r="F226" s="105" t="s">
        <v>1477</v>
      </c>
      <c r="G226" s="58" t="s">
        <v>550</v>
      </c>
      <c r="H226" s="57" t="s">
        <v>547</v>
      </c>
      <c r="I226" s="57" t="s">
        <v>528</v>
      </c>
      <c r="J226" s="66">
        <v>0</v>
      </c>
    </row>
    <row r="227" spans="1:10" ht="38.25" hidden="1" x14ac:dyDescent="0.3">
      <c r="A227" s="56" t="s">
        <v>46</v>
      </c>
      <c r="B227" s="56" t="s">
        <v>458</v>
      </c>
      <c r="C227" s="57" t="s">
        <v>523</v>
      </c>
      <c r="D227" s="57" t="s">
        <v>545</v>
      </c>
      <c r="E227" s="56" t="s">
        <v>525</v>
      </c>
      <c r="F227" s="105" t="s">
        <v>1478</v>
      </c>
      <c r="G227" s="58" t="s">
        <v>551</v>
      </c>
      <c r="H227" s="57" t="s">
        <v>547</v>
      </c>
      <c r="I227" s="57" t="s">
        <v>528</v>
      </c>
      <c r="J227" s="66">
        <v>1</v>
      </c>
    </row>
    <row r="228" spans="1:10" ht="38.25" hidden="1" x14ac:dyDescent="0.3">
      <c r="A228" s="56" t="s">
        <v>46</v>
      </c>
      <c r="B228" s="56" t="s">
        <v>458</v>
      </c>
      <c r="C228" s="57" t="s">
        <v>523</v>
      </c>
      <c r="D228" s="57" t="s">
        <v>545</v>
      </c>
      <c r="E228" s="56" t="s">
        <v>525</v>
      </c>
      <c r="F228" s="105" t="s">
        <v>1479</v>
      </c>
      <c r="G228" s="58" t="s">
        <v>552</v>
      </c>
      <c r="H228" s="57" t="s">
        <v>547</v>
      </c>
      <c r="I228" s="57" t="s">
        <v>528</v>
      </c>
      <c r="J228" s="66">
        <v>1</v>
      </c>
    </row>
    <row r="229" spans="1:10" ht="51" hidden="1" x14ac:dyDescent="0.3">
      <c r="A229" s="56" t="s">
        <v>46</v>
      </c>
      <c r="B229" s="56" t="s">
        <v>458</v>
      </c>
      <c r="C229" s="57" t="s">
        <v>523</v>
      </c>
      <c r="D229" s="57" t="s">
        <v>545</v>
      </c>
      <c r="E229" s="56" t="s">
        <v>525</v>
      </c>
      <c r="F229" s="105" t="s">
        <v>1480</v>
      </c>
      <c r="G229" s="58" t="s">
        <v>553</v>
      </c>
      <c r="H229" s="57" t="s">
        <v>547</v>
      </c>
      <c r="I229" s="57" t="s">
        <v>528</v>
      </c>
      <c r="J229" s="66">
        <v>2</v>
      </c>
    </row>
    <row r="230" spans="1:10" ht="38.25" hidden="1" x14ac:dyDescent="0.3">
      <c r="A230" s="56" t="s">
        <v>46</v>
      </c>
      <c r="B230" s="56" t="s">
        <v>458</v>
      </c>
      <c r="C230" s="57" t="s">
        <v>523</v>
      </c>
      <c r="D230" s="57" t="s">
        <v>545</v>
      </c>
      <c r="E230" s="56" t="s">
        <v>525</v>
      </c>
      <c r="F230" s="105" t="s">
        <v>1481</v>
      </c>
      <c r="G230" s="58" t="s">
        <v>554</v>
      </c>
      <c r="H230" s="57" t="s">
        <v>547</v>
      </c>
      <c r="I230" s="57" t="s">
        <v>528</v>
      </c>
      <c r="J230" s="66">
        <v>1</v>
      </c>
    </row>
    <row r="231" spans="1:10" ht="38.25" hidden="1" x14ac:dyDescent="0.3">
      <c r="A231" s="56" t="s">
        <v>46</v>
      </c>
      <c r="B231" s="56" t="s">
        <v>458</v>
      </c>
      <c r="C231" s="57" t="s">
        <v>523</v>
      </c>
      <c r="D231" s="57" t="s">
        <v>545</v>
      </c>
      <c r="E231" s="56" t="s">
        <v>525</v>
      </c>
      <c r="F231" s="105" t="s">
        <v>1482</v>
      </c>
      <c r="G231" s="58" t="s">
        <v>555</v>
      </c>
      <c r="H231" s="57" t="s">
        <v>547</v>
      </c>
      <c r="I231" s="57" t="s">
        <v>528</v>
      </c>
      <c r="J231" s="66">
        <v>1</v>
      </c>
    </row>
    <row r="232" spans="1:10" ht="38.25" hidden="1" x14ac:dyDescent="0.3">
      <c r="A232" s="56" t="s">
        <v>46</v>
      </c>
      <c r="B232" s="56" t="s">
        <v>458</v>
      </c>
      <c r="C232" s="57" t="s">
        <v>523</v>
      </c>
      <c r="D232" s="57" t="s">
        <v>545</v>
      </c>
      <c r="E232" s="56" t="s">
        <v>525</v>
      </c>
      <c r="F232" s="105" t="s">
        <v>1483</v>
      </c>
      <c r="G232" s="58" t="s">
        <v>556</v>
      </c>
      <c r="H232" s="57" t="s">
        <v>557</v>
      </c>
      <c r="I232" s="57" t="s">
        <v>528</v>
      </c>
      <c r="J232" s="66">
        <v>15</v>
      </c>
    </row>
    <row r="233" spans="1:10" ht="51" hidden="1" x14ac:dyDescent="0.3">
      <c r="A233" s="56" t="s">
        <v>46</v>
      </c>
      <c r="B233" s="56" t="s">
        <v>458</v>
      </c>
      <c r="C233" s="57" t="s">
        <v>523</v>
      </c>
      <c r="D233" s="57" t="s">
        <v>545</v>
      </c>
      <c r="E233" s="56" t="s">
        <v>50</v>
      </c>
      <c r="F233" s="105" t="s">
        <v>1484</v>
      </c>
      <c r="G233" s="58" t="s">
        <v>558</v>
      </c>
      <c r="H233" s="57" t="s">
        <v>373</v>
      </c>
      <c r="I233" s="57" t="s">
        <v>528</v>
      </c>
      <c r="J233" s="66">
        <v>0</v>
      </c>
    </row>
    <row r="234" spans="1:10" ht="38.25" hidden="1" x14ac:dyDescent="0.3">
      <c r="A234" s="56" t="s">
        <v>46</v>
      </c>
      <c r="B234" s="56" t="s">
        <v>458</v>
      </c>
      <c r="C234" s="57" t="s">
        <v>523</v>
      </c>
      <c r="D234" s="57" t="s">
        <v>545</v>
      </c>
      <c r="E234" s="56" t="s">
        <v>50</v>
      </c>
      <c r="F234" s="105" t="s">
        <v>1485</v>
      </c>
      <c r="G234" s="58" t="s">
        <v>559</v>
      </c>
      <c r="H234" s="57" t="s">
        <v>560</v>
      </c>
      <c r="I234" s="57" t="s">
        <v>528</v>
      </c>
      <c r="J234" s="67"/>
    </row>
    <row r="235" spans="1:10" ht="76.5" hidden="1" x14ac:dyDescent="0.3">
      <c r="A235" s="56" t="s">
        <v>561</v>
      </c>
      <c r="B235" s="56" t="s">
        <v>562</v>
      </c>
      <c r="C235" s="57" t="s">
        <v>563</v>
      </c>
      <c r="D235" s="57" t="s">
        <v>564</v>
      </c>
      <c r="E235" s="56" t="s">
        <v>565</v>
      </c>
      <c r="F235" s="105" t="s">
        <v>1486</v>
      </c>
      <c r="G235" s="58" t="s">
        <v>566</v>
      </c>
      <c r="H235" s="57" t="s">
        <v>567</v>
      </c>
      <c r="I235" s="57" t="s">
        <v>568</v>
      </c>
      <c r="J235" s="66">
        <v>390</v>
      </c>
    </row>
    <row r="236" spans="1:10" ht="114.75" hidden="1" x14ac:dyDescent="0.3">
      <c r="A236" s="56" t="s">
        <v>561</v>
      </c>
      <c r="B236" s="56" t="s">
        <v>562</v>
      </c>
      <c r="C236" s="57" t="s">
        <v>563</v>
      </c>
      <c r="D236" s="57" t="s">
        <v>564</v>
      </c>
      <c r="E236" s="56" t="s">
        <v>50</v>
      </c>
      <c r="F236" s="105" t="s">
        <v>1487</v>
      </c>
      <c r="G236" s="58" t="s">
        <v>569</v>
      </c>
      <c r="H236" s="57" t="s">
        <v>570</v>
      </c>
      <c r="I236" s="57" t="s">
        <v>568</v>
      </c>
      <c r="J236" s="66">
        <v>0.3</v>
      </c>
    </row>
    <row r="237" spans="1:10" ht="76.5" hidden="1" x14ac:dyDescent="0.3">
      <c r="A237" s="56" t="s">
        <v>561</v>
      </c>
      <c r="B237" s="56" t="s">
        <v>562</v>
      </c>
      <c r="C237" s="57" t="s">
        <v>563</v>
      </c>
      <c r="D237" s="57" t="s">
        <v>564</v>
      </c>
      <c r="E237" s="56" t="s">
        <v>565</v>
      </c>
      <c r="F237" s="105" t="s">
        <v>1488</v>
      </c>
      <c r="G237" s="58" t="s">
        <v>571</v>
      </c>
      <c r="H237" s="57" t="s">
        <v>572</v>
      </c>
      <c r="I237" s="57" t="s">
        <v>568</v>
      </c>
      <c r="J237" s="66">
        <v>16.2</v>
      </c>
    </row>
    <row r="238" spans="1:10" ht="63.75" hidden="1" x14ac:dyDescent="0.3">
      <c r="A238" s="56" t="s">
        <v>561</v>
      </c>
      <c r="B238" s="56" t="s">
        <v>562</v>
      </c>
      <c r="C238" s="57" t="s">
        <v>563</v>
      </c>
      <c r="D238" s="57" t="s">
        <v>564</v>
      </c>
      <c r="E238" s="56" t="s">
        <v>152</v>
      </c>
      <c r="F238" s="105" t="s">
        <v>1489</v>
      </c>
      <c r="G238" s="58" t="s">
        <v>573</v>
      </c>
      <c r="H238" s="57" t="s">
        <v>574</v>
      </c>
      <c r="I238" s="57" t="s">
        <v>568</v>
      </c>
      <c r="J238" s="66">
        <v>9</v>
      </c>
    </row>
    <row r="239" spans="1:10" ht="38.25" hidden="1" x14ac:dyDescent="0.3">
      <c r="A239" s="56" t="s">
        <v>561</v>
      </c>
      <c r="B239" s="56" t="s">
        <v>562</v>
      </c>
      <c r="C239" s="57" t="s">
        <v>563</v>
      </c>
      <c r="D239" s="57" t="s">
        <v>564</v>
      </c>
      <c r="E239" s="56" t="s">
        <v>50</v>
      </c>
      <c r="F239" s="105" t="s">
        <v>1490</v>
      </c>
      <c r="G239" s="58" t="s">
        <v>575</v>
      </c>
      <c r="H239" s="57" t="s">
        <v>576</v>
      </c>
      <c r="I239" s="57" t="s">
        <v>568</v>
      </c>
      <c r="J239" s="67"/>
    </row>
    <row r="240" spans="1:10" ht="76.5" hidden="1" x14ac:dyDescent="0.3">
      <c r="A240" s="56" t="s">
        <v>561</v>
      </c>
      <c r="B240" s="56" t="s">
        <v>562</v>
      </c>
      <c r="C240" s="57" t="s">
        <v>563</v>
      </c>
      <c r="D240" s="57" t="s">
        <v>577</v>
      </c>
      <c r="E240" s="56" t="s">
        <v>152</v>
      </c>
      <c r="F240" s="105" t="s">
        <v>1491</v>
      </c>
      <c r="G240" s="58" t="s">
        <v>578</v>
      </c>
      <c r="H240" s="57" t="s">
        <v>579</v>
      </c>
      <c r="I240" s="57" t="s">
        <v>568</v>
      </c>
      <c r="J240" s="66">
        <v>450</v>
      </c>
    </row>
    <row r="241" spans="1:10" ht="63.75" hidden="1" x14ac:dyDescent="0.3">
      <c r="A241" s="56" t="s">
        <v>561</v>
      </c>
      <c r="B241" s="56" t="s">
        <v>562</v>
      </c>
      <c r="C241" s="57" t="s">
        <v>563</v>
      </c>
      <c r="D241" s="57" t="s">
        <v>577</v>
      </c>
      <c r="E241" s="56" t="s">
        <v>50</v>
      </c>
      <c r="F241" s="105" t="s">
        <v>1492</v>
      </c>
      <c r="G241" s="58" t="s">
        <v>580</v>
      </c>
      <c r="H241" s="57" t="s">
        <v>581</v>
      </c>
      <c r="I241" s="57" t="s">
        <v>568</v>
      </c>
      <c r="J241" s="66">
        <v>240</v>
      </c>
    </row>
    <row r="242" spans="1:10" ht="102" hidden="1" x14ac:dyDescent="0.3">
      <c r="A242" s="56" t="s">
        <v>561</v>
      </c>
      <c r="B242" s="56" t="s">
        <v>562</v>
      </c>
      <c r="C242" s="57" t="s">
        <v>563</v>
      </c>
      <c r="D242" s="57" t="s">
        <v>577</v>
      </c>
      <c r="E242" s="56" t="s">
        <v>565</v>
      </c>
      <c r="F242" s="105" t="s">
        <v>1493</v>
      </c>
      <c r="G242" s="58" t="s">
        <v>582</v>
      </c>
      <c r="H242" s="57" t="s">
        <v>583</v>
      </c>
      <c r="I242" s="57" t="s">
        <v>568</v>
      </c>
      <c r="J242" s="66"/>
    </row>
    <row r="243" spans="1:10" ht="38.25" hidden="1" x14ac:dyDescent="0.3">
      <c r="A243" s="56" t="s">
        <v>561</v>
      </c>
      <c r="B243" s="56" t="s">
        <v>562</v>
      </c>
      <c r="C243" s="57" t="s">
        <v>563</v>
      </c>
      <c r="D243" s="57" t="s">
        <v>577</v>
      </c>
      <c r="E243" s="56" t="s">
        <v>50</v>
      </c>
      <c r="F243" s="105" t="s">
        <v>1494</v>
      </c>
      <c r="G243" s="58" t="s">
        <v>584</v>
      </c>
      <c r="H243" s="57" t="s">
        <v>585</v>
      </c>
      <c r="I243" s="57" t="s">
        <v>568</v>
      </c>
      <c r="J243" s="66">
        <v>4.8</v>
      </c>
    </row>
    <row r="244" spans="1:10" ht="76.5" hidden="1" x14ac:dyDescent="0.3">
      <c r="A244" s="56" t="s">
        <v>561</v>
      </c>
      <c r="B244" s="56" t="s">
        <v>562</v>
      </c>
      <c r="C244" s="57" t="s">
        <v>563</v>
      </c>
      <c r="D244" s="57" t="s">
        <v>586</v>
      </c>
      <c r="E244" s="56" t="s">
        <v>565</v>
      </c>
      <c r="F244" s="105" t="s">
        <v>1495</v>
      </c>
      <c r="G244" s="58" t="s">
        <v>587</v>
      </c>
      <c r="H244" s="57" t="s">
        <v>588</v>
      </c>
      <c r="I244" s="57" t="s">
        <v>568</v>
      </c>
      <c r="J244" s="66">
        <v>0.3</v>
      </c>
    </row>
    <row r="245" spans="1:10" ht="89.25" hidden="1" x14ac:dyDescent="0.3">
      <c r="A245" s="56" t="s">
        <v>561</v>
      </c>
      <c r="B245" s="56" t="s">
        <v>562</v>
      </c>
      <c r="C245" s="57" t="s">
        <v>563</v>
      </c>
      <c r="D245" s="57" t="s">
        <v>586</v>
      </c>
      <c r="E245" s="56" t="s">
        <v>565</v>
      </c>
      <c r="F245" s="105" t="s">
        <v>1496</v>
      </c>
      <c r="G245" s="58" t="s">
        <v>589</v>
      </c>
      <c r="H245" s="57" t="s">
        <v>590</v>
      </c>
      <c r="I245" s="57" t="s">
        <v>568</v>
      </c>
      <c r="J245" s="66"/>
    </row>
    <row r="246" spans="1:10" ht="89.25" hidden="1" x14ac:dyDescent="0.3">
      <c r="A246" s="56" t="s">
        <v>561</v>
      </c>
      <c r="B246" s="56" t="s">
        <v>562</v>
      </c>
      <c r="C246" s="57" t="s">
        <v>563</v>
      </c>
      <c r="D246" s="57" t="s">
        <v>586</v>
      </c>
      <c r="E246" s="56" t="s">
        <v>565</v>
      </c>
      <c r="F246" s="105" t="s">
        <v>1497</v>
      </c>
      <c r="G246" s="58" t="s">
        <v>591</v>
      </c>
      <c r="H246" s="57" t="s">
        <v>592</v>
      </c>
      <c r="I246" s="57" t="s">
        <v>568</v>
      </c>
      <c r="J246" s="66">
        <v>0.3</v>
      </c>
    </row>
    <row r="247" spans="1:10" ht="63.75" hidden="1" x14ac:dyDescent="0.3">
      <c r="A247" s="56" t="s">
        <v>561</v>
      </c>
      <c r="B247" s="56" t="s">
        <v>562</v>
      </c>
      <c r="C247" s="57" t="s">
        <v>593</v>
      </c>
      <c r="D247" s="57" t="s">
        <v>594</v>
      </c>
      <c r="E247" s="56" t="s">
        <v>50</v>
      </c>
      <c r="F247" s="105" t="s">
        <v>1498</v>
      </c>
      <c r="G247" s="58" t="s">
        <v>595</v>
      </c>
      <c r="H247" s="57" t="s">
        <v>596</v>
      </c>
      <c r="I247" s="57" t="s">
        <v>597</v>
      </c>
      <c r="J247" s="66">
        <v>4</v>
      </c>
    </row>
    <row r="248" spans="1:10" ht="76.5" hidden="1" x14ac:dyDescent="0.3">
      <c r="A248" s="56" t="s">
        <v>561</v>
      </c>
      <c r="B248" s="56" t="s">
        <v>562</v>
      </c>
      <c r="C248" s="57" t="s">
        <v>593</v>
      </c>
      <c r="D248" s="57" t="s">
        <v>594</v>
      </c>
      <c r="E248" s="56" t="s">
        <v>50</v>
      </c>
      <c r="F248" s="105" t="s">
        <v>1499</v>
      </c>
      <c r="G248" s="58" t="s">
        <v>598</v>
      </c>
      <c r="H248" s="57" t="s">
        <v>599</v>
      </c>
      <c r="I248" s="57" t="s">
        <v>597</v>
      </c>
      <c r="J248" s="66">
        <v>4</v>
      </c>
    </row>
    <row r="249" spans="1:10" ht="38.25" hidden="1" x14ac:dyDescent="0.3">
      <c r="A249" s="56" t="s">
        <v>561</v>
      </c>
      <c r="B249" s="56" t="s">
        <v>562</v>
      </c>
      <c r="C249" s="57" t="s">
        <v>593</v>
      </c>
      <c r="D249" s="57" t="s">
        <v>594</v>
      </c>
      <c r="E249" s="56" t="s">
        <v>565</v>
      </c>
      <c r="F249" s="105" t="s">
        <v>1500</v>
      </c>
      <c r="G249" s="58" t="s">
        <v>600</v>
      </c>
      <c r="H249" s="57" t="s">
        <v>601</v>
      </c>
      <c r="I249" s="57" t="s">
        <v>597</v>
      </c>
      <c r="J249" s="66">
        <v>1</v>
      </c>
    </row>
    <row r="250" spans="1:10" ht="51" hidden="1" x14ac:dyDescent="0.3">
      <c r="A250" s="56" t="s">
        <v>561</v>
      </c>
      <c r="B250" s="56" t="s">
        <v>562</v>
      </c>
      <c r="C250" s="57" t="s">
        <v>593</v>
      </c>
      <c r="D250" s="57" t="s">
        <v>594</v>
      </c>
      <c r="E250" s="56" t="s">
        <v>50</v>
      </c>
      <c r="F250" s="105" t="s">
        <v>1501</v>
      </c>
      <c r="G250" s="58" t="s">
        <v>602</v>
      </c>
      <c r="H250" s="57" t="s">
        <v>603</v>
      </c>
      <c r="I250" s="57" t="s">
        <v>597</v>
      </c>
      <c r="J250" s="66">
        <v>3</v>
      </c>
    </row>
    <row r="251" spans="1:10" ht="51" hidden="1" x14ac:dyDescent="0.3">
      <c r="A251" s="56" t="s">
        <v>561</v>
      </c>
      <c r="B251" s="56" t="s">
        <v>562</v>
      </c>
      <c r="C251" s="57" t="s">
        <v>593</v>
      </c>
      <c r="D251" s="57" t="s">
        <v>594</v>
      </c>
      <c r="E251" s="56" t="s">
        <v>604</v>
      </c>
      <c r="F251" s="105" t="s">
        <v>1502</v>
      </c>
      <c r="G251" s="58" t="s">
        <v>605</v>
      </c>
      <c r="H251" s="57" t="s">
        <v>606</v>
      </c>
      <c r="I251" s="57" t="s">
        <v>597</v>
      </c>
      <c r="J251" s="66">
        <v>1</v>
      </c>
    </row>
    <row r="252" spans="1:10" ht="63.75" hidden="1" x14ac:dyDescent="0.3">
      <c r="A252" s="56" t="s">
        <v>561</v>
      </c>
      <c r="B252" s="56" t="s">
        <v>562</v>
      </c>
      <c r="C252" s="57" t="s">
        <v>593</v>
      </c>
      <c r="D252" s="57" t="s">
        <v>594</v>
      </c>
      <c r="E252" s="56" t="s">
        <v>565</v>
      </c>
      <c r="F252" s="105" t="s">
        <v>1503</v>
      </c>
      <c r="G252" s="58" t="s">
        <v>607</v>
      </c>
      <c r="H252" s="57" t="s">
        <v>608</v>
      </c>
      <c r="I252" s="57" t="s">
        <v>597</v>
      </c>
      <c r="J252" s="66">
        <v>0</v>
      </c>
    </row>
    <row r="253" spans="1:10" ht="51" hidden="1" x14ac:dyDescent="0.3">
      <c r="A253" s="56" t="s">
        <v>561</v>
      </c>
      <c r="B253" s="56" t="s">
        <v>562</v>
      </c>
      <c r="C253" s="57" t="s">
        <v>593</v>
      </c>
      <c r="D253" s="57" t="s">
        <v>594</v>
      </c>
      <c r="E253" s="56" t="s">
        <v>50</v>
      </c>
      <c r="F253" s="105" t="s">
        <v>1504</v>
      </c>
      <c r="G253" s="58" t="s">
        <v>609</v>
      </c>
      <c r="H253" s="57" t="s">
        <v>610</v>
      </c>
      <c r="I253" s="57" t="s">
        <v>597</v>
      </c>
      <c r="J253" s="66">
        <v>1</v>
      </c>
    </row>
    <row r="254" spans="1:10" ht="63.75" hidden="1" x14ac:dyDescent="0.3">
      <c r="A254" s="56" t="s">
        <v>561</v>
      </c>
      <c r="B254" s="56" t="s">
        <v>562</v>
      </c>
      <c r="C254" s="57" t="s">
        <v>593</v>
      </c>
      <c r="D254" s="57" t="s">
        <v>594</v>
      </c>
      <c r="E254" s="56" t="s">
        <v>565</v>
      </c>
      <c r="F254" s="105" t="s">
        <v>1505</v>
      </c>
      <c r="G254" s="58" t="s">
        <v>611</v>
      </c>
      <c r="H254" s="57" t="s">
        <v>612</v>
      </c>
      <c r="I254" s="57" t="s">
        <v>597</v>
      </c>
      <c r="J254" s="66">
        <v>0</v>
      </c>
    </row>
    <row r="255" spans="1:10" ht="63.75" hidden="1" x14ac:dyDescent="0.3">
      <c r="A255" s="56" t="s">
        <v>561</v>
      </c>
      <c r="B255" s="56" t="s">
        <v>562</v>
      </c>
      <c r="C255" s="57" t="s">
        <v>593</v>
      </c>
      <c r="D255" s="57" t="s">
        <v>594</v>
      </c>
      <c r="E255" s="56" t="s">
        <v>50</v>
      </c>
      <c r="F255" s="105" t="s">
        <v>1506</v>
      </c>
      <c r="G255" s="58" t="s">
        <v>613</v>
      </c>
      <c r="H255" s="57" t="s">
        <v>614</v>
      </c>
      <c r="I255" s="57" t="s">
        <v>597</v>
      </c>
      <c r="J255" s="66">
        <v>1</v>
      </c>
    </row>
    <row r="256" spans="1:10" ht="76.5" hidden="1" x14ac:dyDescent="0.3">
      <c r="A256" s="56" t="s">
        <v>561</v>
      </c>
      <c r="B256" s="56" t="s">
        <v>562</v>
      </c>
      <c r="C256" s="57" t="s">
        <v>593</v>
      </c>
      <c r="D256" s="57" t="s">
        <v>594</v>
      </c>
      <c r="E256" s="56" t="s">
        <v>50</v>
      </c>
      <c r="F256" s="105" t="s">
        <v>1507</v>
      </c>
      <c r="G256" s="58" t="s">
        <v>615</v>
      </c>
      <c r="H256" s="57" t="s">
        <v>616</v>
      </c>
      <c r="I256" s="57" t="s">
        <v>597</v>
      </c>
      <c r="J256" s="66">
        <v>1</v>
      </c>
    </row>
    <row r="257" spans="1:10" ht="63.75" hidden="1" x14ac:dyDescent="0.3">
      <c r="A257" s="56" t="s">
        <v>561</v>
      </c>
      <c r="B257" s="56" t="s">
        <v>562</v>
      </c>
      <c r="C257" s="57" t="s">
        <v>593</v>
      </c>
      <c r="D257" s="57" t="s">
        <v>594</v>
      </c>
      <c r="E257" s="56" t="s">
        <v>50</v>
      </c>
      <c r="F257" s="105" t="s">
        <v>1508</v>
      </c>
      <c r="G257" s="58" t="s">
        <v>617</v>
      </c>
      <c r="H257" s="57" t="s">
        <v>618</v>
      </c>
      <c r="I257" s="57" t="s">
        <v>597</v>
      </c>
      <c r="J257" s="66">
        <v>0</v>
      </c>
    </row>
    <row r="258" spans="1:10" ht="51" hidden="1" x14ac:dyDescent="0.3">
      <c r="A258" s="56" t="s">
        <v>561</v>
      </c>
      <c r="B258" s="56" t="s">
        <v>562</v>
      </c>
      <c r="C258" s="57" t="s">
        <v>593</v>
      </c>
      <c r="D258" s="57" t="s">
        <v>619</v>
      </c>
      <c r="E258" s="56" t="s">
        <v>565</v>
      </c>
      <c r="F258" s="105" t="s">
        <v>1509</v>
      </c>
      <c r="G258" s="58" t="s">
        <v>620</v>
      </c>
      <c r="H258" s="57" t="s">
        <v>621</v>
      </c>
      <c r="I258" s="57" t="s">
        <v>568</v>
      </c>
      <c r="J258" s="66">
        <v>1.5</v>
      </c>
    </row>
    <row r="259" spans="1:10" ht="51" hidden="1" x14ac:dyDescent="0.3">
      <c r="A259" s="56" t="s">
        <v>561</v>
      </c>
      <c r="B259" s="56" t="s">
        <v>562</v>
      </c>
      <c r="C259" s="57" t="s">
        <v>593</v>
      </c>
      <c r="D259" s="57" t="s">
        <v>619</v>
      </c>
      <c r="E259" s="56" t="s">
        <v>54</v>
      </c>
      <c r="F259" s="105" t="s">
        <v>1510</v>
      </c>
      <c r="G259" s="58" t="s">
        <v>622</v>
      </c>
      <c r="H259" s="57" t="s">
        <v>623</v>
      </c>
      <c r="I259" s="57" t="s">
        <v>568</v>
      </c>
      <c r="J259" s="66">
        <v>0.3</v>
      </c>
    </row>
    <row r="260" spans="1:10" ht="38.25" hidden="1" x14ac:dyDescent="0.3">
      <c r="A260" s="56" t="s">
        <v>561</v>
      </c>
      <c r="B260" s="56" t="s">
        <v>624</v>
      </c>
      <c r="C260" s="57" t="s">
        <v>625</v>
      </c>
      <c r="D260" s="57" t="s">
        <v>626</v>
      </c>
      <c r="E260" s="56" t="s">
        <v>54</v>
      </c>
      <c r="F260" s="105" t="s">
        <v>1511</v>
      </c>
      <c r="G260" s="61" t="s">
        <v>627</v>
      </c>
      <c r="H260" s="62" t="s">
        <v>628</v>
      </c>
      <c r="I260" s="57" t="s">
        <v>103</v>
      </c>
      <c r="J260" s="66">
        <v>1</v>
      </c>
    </row>
    <row r="261" spans="1:10" ht="51" hidden="1" x14ac:dyDescent="0.3">
      <c r="A261" s="56" t="s">
        <v>561</v>
      </c>
      <c r="B261" s="56" t="s">
        <v>624</v>
      </c>
      <c r="C261" s="57" t="s">
        <v>625</v>
      </c>
      <c r="D261" s="57" t="s">
        <v>626</v>
      </c>
      <c r="E261" s="56" t="s">
        <v>629</v>
      </c>
      <c r="F261" s="105" t="s">
        <v>1512</v>
      </c>
      <c r="G261" s="61" t="s">
        <v>630</v>
      </c>
      <c r="H261" s="62" t="s">
        <v>631</v>
      </c>
      <c r="I261" s="57" t="s">
        <v>103</v>
      </c>
      <c r="J261" s="66">
        <v>1200</v>
      </c>
    </row>
    <row r="262" spans="1:10" ht="25.5" hidden="1" x14ac:dyDescent="0.3">
      <c r="A262" s="56" t="s">
        <v>561</v>
      </c>
      <c r="B262" s="56" t="s">
        <v>624</v>
      </c>
      <c r="C262" s="57" t="s">
        <v>625</v>
      </c>
      <c r="D262" s="57" t="s">
        <v>626</v>
      </c>
      <c r="E262" s="56" t="s">
        <v>629</v>
      </c>
      <c r="F262" s="105" t="s">
        <v>1513</v>
      </c>
      <c r="G262" s="58" t="s">
        <v>632</v>
      </c>
      <c r="H262" s="57" t="s">
        <v>633</v>
      </c>
      <c r="I262" s="57" t="s">
        <v>103</v>
      </c>
      <c r="J262" s="66">
        <v>1500</v>
      </c>
    </row>
    <row r="263" spans="1:10" ht="38.25" hidden="1" x14ac:dyDescent="0.3">
      <c r="A263" s="56" t="s">
        <v>561</v>
      </c>
      <c r="B263" s="56" t="s">
        <v>624</v>
      </c>
      <c r="C263" s="57" t="s">
        <v>625</v>
      </c>
      <c r="D263" s="57" t="s">
        <v>626</v>
      </c>
      <c r="E263" s="56" t="s">
        <v>54</v>
      </c>
      <c r="F263" s="105" t="s">
        <v>1514</v>
      </c>
      <c r="G263" s="58" t="s">
        <v>634</v>
      </c>
      <c r="H263" s="57" t="s">
        <v>635</v>
      </c>
      <c r="I263" s="57" t="s">
        <v>103</v>
      </c>
      <c r="J263" s="66">
        <v>10</v>
      </c>
    </row>
    <row r="264" spans="1:10" ht="76.5" hidden="1" x14ac:dyDescent="0.3">
      <c r="A264" s="56" t="s">
        <v>561</v>
      </c>
      <c r="B264" s="56" t="s">
        <v>624</v>
      </c>
      <c r="C264" s="57" t="s">
        <v>625</v>
      </c>
      <c r="D264" s="57" t="s">
        <v>626</v>
      </c>
      <c r="E264" s="56" t="s">
        <v>50</v>
      </c>
      <c r="F264" s="105" t="s">
        <v>1515</v>
      </c>
      <c r="G264" s="58" t="s">
        <v>636</v>
      </c>
      <c r="H264" s="57" t="s">
        <v>637</v>
      </c>
      <c r="I264" s="57" t="s">
        <v>103</v>
      </c>
      <c r="J264" s="66">
        <v>2</v>
      </c>
    </row>
    <row r="265" spans="1:10" ht="76.5" hidden="1" x14ac:dyDescent="0.3">
      <c r="A265" s="56" t="s">
        <v>561</v>
      </c>
      <c r="B265" s="56" t="s">
        <v>624</v>
      </c>
      <c r="C265" s="57" t="s">
        <v>625</v>
      </c>
      <c r="D265" s="57" t="s">
        <v>626</v>
      </c>
      <c r="E265" s="56" t="s">
        <v>54</v>
      </c>
      <c r="F265" s="105" t="s">
        <v>1516</v>
      </c>
      <c r="G265" s="58" t="s">
        <v>638</v>
      </c>
      <c r="H265" s="57" t="s">
        <v>429</v>
      </c>
      <c r="I265" s="57" t="s">
        <v>103</v>
      </c>
      <c r="J265" s="68"/>
    </row>
    <row r="266" spans="1:10" ht="76.5" hidden="1" x14ac:dyDescent="0.3">
      <c r="A266" s="56" t="s">
        <v>561</v>
      </c>
      <c r="B266" s="56" t="s">
        <v>624</v>
      </c>
      <c r="C266" s="57" t="s">
        <v>639</v>
      </c>
      <c r="D266" s="57" t="s">
        <v>640</v>
      </c>
      <c r="E266" s="56" t="s">
        <v>629</v>
      </c>
      <c r="F266" s="105" t="s">
        <v>1517</v>
      </c>
      <c r="G266" s="58" t="s">
        <v>641</v>
      </c>
      <c r="H266" s="57" t="s">
        <v>642</v>
      </c>
      <c r="I266" s="57" t="s">
        <v>643</v>
      </c>
      <c r="J266" s="66">
        <v>1</v>
      </c>
    </row>
    <row r="267" spans="1:10" ht="102" hidden="1" x14ac:dyDescent="0.3">
      <c r="A267" s="56" t="s">
        <v>561</v>
      </c>
      <c r="B267" s="56" t="s">
        <v>624</v>
      </c>
      <c r="C267" s="57" t="s">
        <v>639</v>
      </c>
      <c r="D267" s="57" t="s">
        <v>640</v>
      </c>
      <c r="E267" s="56" t="s">
        <v>565</v>
      </c>
      <c r="F267" s="105" t="s">
        <v>1518</v>
      </c>
      <c r="G267" s="58" t="s">
        <v>644</v>
      </c>
      <c r="H267" s="57" t="s">
        <v>645</v>
      </c>
      <c r="I267" s="57" t="s">
        <v>597</v>
      </c>
      <c r="J267" s="66"/>
    </row>
    <row r="268" spans="1:10" ht="38.25" hidden="1" x14ac:dyDescent="0.3">
      <c r="A268" s="56" t="s">
        <v>561</v>
      </c>
      <c r="B268" s="56" t="s">
        <v>624</v>
      </c>
      <c r="C268" s="57" t="s">
        <v>639</v>
      </c>
      <c r="D268" s="57" t="s">
        <v>640</v>
      </c>
      <c r="E268" s="56" t="s">
        <v>629</v>
      </c>
      <c r="F268" s="105" t="s">
        <v>1519</v>
      </c>
      <c r="G268" s="58" t="s">
        <v>646</v>
      </c>
      <c r="H268" s="57" t="s">
        <v>647</v>
      </c>
      <c r="I268" s="57" t="s">
        <v>643</v>
      </c>
      <c r="J268" s="66">
        <v>20</v>
      </c>
    </row>
    <row r="269" spans="1:10" ht="51" hidden="1" x14ac:dyDescent="0.3">
      <c r="A269" s="56" t="s">
        <v>561</v>
      </c>
      <c r="B269" s="56" t="s">
        <v>624</v>
      </c>
      <c r="C269" s="57" t="s">
        <v>639</v>
      </c>
      <c r="D269" s="57" t="s">
        <v>640</v>
      </c>
      <c r="E269" s="56" t="s">
        <v>629</v>
      </c>
      <c r="F269" s="105" t="s">
        <v>1520</v>
      </c>
      <c r="G269" s="58" t="s">
        <v>648</v>
      </c>
      <c r="H269" s="57" t="s">
        <v>649</v>
      </c>
      <c r="I269" s="57" t="s">
        <v>643</v>
      </c>
      <c r="J269" s="66">
        <v>0</v>
      </c>
    </row>
    <row r="270" spans="1:10" ht="38.25" hidden="1" x14ac:dyDescent="0.3">
      <c r="A270" s="56" t="s">
        <v>561</v>
      </c>
      <c r="B270" s="56" t="s">
        <v>624</v>
      </c>
      <c r="C270" s="57" t="s">
        <v>639</v>
      </c>
      <c r="D270" s="57" t="s">
        <v>640</v>
      </c>
      <c r="E270" s="56" t="s">
        <v>629</v>
      </c>
      <c r="F270" s="105" t="s">
        <v>1521</v>
      </c>
      <c r="G270" s="58" t="s">
        <v>650</v>
      </c>
      <c r="H270" s="57" t="s">
        <v>635</v>
      </c>
      <c r="I270" s="57" t="s">
        <v>643</v>
      </c>
      <c r="J270" s="66">
        <v>5</v>
      </c>
    </row>
    <row r="271" spans="1:10" ht="38.25" hidden="1" x14ac:dyDescent="0.3">
      <c r="A271" s="56" t="s">
        <v>561</v>
      </c>
      <c r="B271" s="56" t="s">
        <v>624</v>
      </c>
      <c r="C271" s="57" t="s">
        <v>639</v>
      </c>
      <c r="D271" s="57" t="s">
        <v>640</v>
      </c>
      <c r="E271" s="56" t="s">
        <v>629</v>
      </c>
      <c r="F271" s="105" t="s">
        <v>1522</v>
      </c>
      <c r="G271" s="58" t="s">
        <v>651</v>
      </c>
      <c r="H271" s="57" t="s">
        <v>635</v>
      </c>
      <c r="I271" s="57" t="s">
        <v>643</v>
      </c>
      <c r="J271" s="66">
        <v>5</v>
      </c>
    </row>
    <row r="272" spans="1:10" ht="51" hidden="1" x14ac:dyDescent="0.3">
      <c r="A272" s="56" t="s">
        <v>561</v>
      </c>
      <c r="B272" s="56" t="s">
        <v>624</v>
      </c>
      <c r="C272" s="57" t="s">
        <v>639</v>
      </c>
      <c r="D272" s="57" t="s">
        <v>640</v>
      </c>
      <c r="E272" s="56" t="s">
        <v>54</v>
      </c>
      <c r="F272" s="105" t="s">
        <v>1523</v>
      </c>
      <c r="G272" s="58" t="s">
        <v>652</v>
      </c>
      <c r="H272" s="57" t="s">
        <v>653</v>
      </c>
      <c r="I272" s="57" t="s">
        <v>643</v>
      </c>
      <c r="J272" s="66">
        <v>0</v>
      </c>
    </row>
    <row r="273" spans="1:10" ht="51" hidden="1" x14ac:dyDescent="0.3">
      <c r="A273" s="56" t="s">
        <v>561</v>
      </c>
      <c r="B273" s="56" t="s">
        <v>624</v>
      </c>
      <c r="C273" s="57" t="s">
        <v>639</v>
      </c>
      <c r="D273" s="57" t="s">
        <v>654</v>
      </c>
      <c r="E273" s="56" t="s">
        <v>629</v>
      </c>
      <c r="F273" s="105" t="s">
        <v>1524</v>
      </c>
      <c r="G273" s="58" t="s">
        <v>655</v>
      </c>
      <c r="H273" s="57" t="s">
        <v>656</v>
      </c>
      <c r="I273" s="57" t="s">
        <v>643</v>
      </c>
      <c r="J273" s="66">
        <v>1</v>
      </c>
    </row>
    <row r="274" spans="1:10" ht="51" hidden="1" x14ac:dyDescent="0.3">
      <c r="A274" s="56" t="s">
        <v>561</v>
      </c>
      <c r="B274" s="56" t="s">
        <v>624</v>
      </c>
      <c r="C274" s="57" t="s">
        <v>639</v>
      </c>
      <c r="D274" s="57" t="s">
        <v>654</v>
      </c>
      <c r="E274" s="56" t="s">
        <v>565</v>
      </c>
      <c r="F274" s="105" t="s">
        <v>1525</v>
      </c>
      <c r="G274" s="58" t="s">
        <v>657</v>
      </c>
      <c r="H274" s="57" t="s">
        <v>635</v>
      </c>
      <c r="I274" s="57" t="s">
        <v>643</v>
      </c>
      <c r="J274" s="66">
        <v>1</v>
      </c>
    </row>
    <row r="275" spans="1:10" ht="63.75" hidden="1" x14ac:dyDescent="0.3">
      <c r="A275" s="56" t="s">
        <v>561</v>
      </c>
      <c r="B275" s="56" t="s">
        <v>624</v>
      </c>
      <c r="C275" s="57" t="s">
        <v>639</v>
      </c>
      <c r="D275" s="57" t="s">
        <v>654</v>
      </c>
      <c r="E275" s="56" t="s">
        <v>629</v>
      </c>
      <c r="F275" s="105" t="s">
        <v>1526</v>
      </c>
      <c r="G275" s="58" t="s">
        <v>658</v>
      </c>
      <c r="H275" s="57" t="s">
        <v>659</v>
      </c>
      <c r="I275" s="57" t="s">
        <v>103</v>
      </c>
      <c r="J275" s="66">
        <v>1</v>
      </c>
    </row>
    <row r="276" spans="1:10" ht="51" hidden="1" x14ac:dyDescent="0.3">
      <c r="A276" s="56" t="s">
        <v>561</v>
      </c>
      <c r="B276" s="56" t="s">
        <v>624</v>
      </c>
      <c r="C276" s="57" t="s">
        <v>639</v>
      </c>
      <c r="D276" s="57" t="s">
        <v>660</v>
      </c>
      <c r="E276" s="56" t="s">
        <v>50</v>
      </c>
      <c r="F276" s="105" t="s">
        <v>1527</v>
      </c>
      <c r="G276" s="58" t="s">
        <v>661</v>
      </c>
      <c r="H276" s="57" t="s">
        <v>662</v>
      </c>
      <c r="I276" s="57" t="s">
        <v>643</v>
      </c>
      <c r="J276" s="66"/>
    </row>
    <row r="277" spans="1:10" ht="51" hidden="1" x14ac:dyDescent="0.3">
      <c r="A277" s="56" t="s">
        <v>561</v>
      </c>
      <c r="B277" s="56" t="s">
        <v>624</v>
      </c>
      <c r="C277" s="57" t="s">
        <v>639</v>
      </c>
      <c r="D277" s="57" t="s">
        <v>660</v>
      </c>
      <c r="E277" s="56" t="s">
        <v>50</v>
      </c>
      <c r="F277" s="105" t="s">
        <v>1528</v>
      </c>
      <c r="G277" s="58" t="s">
        <v>663</v>
      </c>
      <c r="H277" s="57" t="s">
        <v>664</v>
      </c>
      <c r="I277" s="57" t="s">
        <v>643</v>
      </c>
      <c r="J277" s="66">
        <v>0</v>
      </c>
    </row>
    <row r="278" spans="1:10" ht="76.5" hidden="1" x14ac:dyDescent="0.3">
      <c r="A278" s="56" t="s">
        <v>561</v>
      </c>
      <c r="B278" s="56" t="s">
        <v>624</v>
      </c>
      <c r="C278" s="57" t="s">
        <v>639</v>
      </c>
      <c r="D278" s="57" t="s">
        <v>665</v>
      </c>
      <c r="E278" s="56" t="s">
        <v>629</v>
      </c>
      <c r="F278" s="105" t="s">
        <v>1529</v>
      </c>
      <c r="G278" s="58" t="s">
        <v>666</v>
      </c>
      <c r="H278" s="57" t="s">
        <v>667</v>
      </c>
      <c r="I278" s="57" t="s">
        <v>103</v>
      </c>
      <c r="J278" s="66">
        <v>3</v>
      </c>
    </row>
    <row r="279" spans="1:10" ht="38.25" hidden="1" x14ac:dyDescent="0.3">
      <c r="A279" s="56" t="s">
        <v>561</v>
      </c>
      <c r="B279" s="56" t="s">
        <v>624</v>
      </c>
      <c r="C279" s="57" t="s">
        <v>639</v>
      </c>
      <c r="D279" s="57" t="s">
        <v>665</v>
      </c>
      <c r="E279" s="56" t="s">
        <v>50</v>
      </c>
      <c r="F279" s="105" t="s">
        <v>1530</v>
      </c>
      <c r="G279" s="58" t="s">
        <v>668</v>
      </c>
      <c r="H279" s="57" t="s">
        <v>669</v>
      </c>
      <c r="I279" s="57" t="s">
        <v>103</v>
      </c>
      <c r="J279" s="66">
        <v>1</v>
      </c>
    </row>
    <row r="280" spans="1:10" ht="51" hidden="1" x14ac:dyDescent="0.3">
      <c r="A280" s="56" t="s">
        <v>561</v>
      </c>
      <c r="B280" s="56" t="s">
        <v>624</v>
      </c>
      <c r="C280" s="57" t="s">
        <v>639</v>
      </c>
      <c r="D280" s="57" t="s">
        <v>665</v>
      </c>
      <c r="E280" s="56" t="s">
        <v>629</v>
      </c>
      <c r="F280" s="105" t="s">
        <v>1531</v>
      </c>
      <c r="G280" s="58" t="s">
        <v>670</v>
      </c>
      <c r="H280" s="57" t="s">
        <v>671</v>
      </c>
      <c r="I280" s="57" t="s">
        <v>103</v>
      </c>
      <c r="J280" s="66">
        <v>400</v>
      </c>
    </row>
    <row r="281" spans="1:10" ht="51" hidden="1" x14ac:dyDescent="0.3">
      <c r="A281" s="56" t="s">
        <v>672</v>
      </c>
      <c r="B281" s="56" t="s">
        <v>673</v>
      </c>
      <c r="C281" s="57" t="s">
        <v>674</v>
      </c>
      <c r="D281" s="57" t="s">
        <v>675</v>
      </c>
      <c r="E281" s="56" t="s">
        <v>50</v>
      </c>
      <c r="F281" s="105" t="s">
        <v>1532</v>
      </c>
      <c r="G281" s="58" t="s">
        <v>676</v>
      </c>
      <c r="H281" s="57" t="s">
        <v>677</v>
      </c>
      <c r="I281" s="57" t="s">
        <v>421</v>
      </c>
      <c r="J281" s="66">
        <v>0</v>
      </c>
    </row>
    <row r="282" spans="1:10" ht="51" hidden="1" x14ac:dyDescent="0.3">
      <c r="A282" s="56" t="s">
        <v>672</v>
      </c>
      <c r="B282" s="56" t="s">
        <v>673</v>
      </c>
      <c r="C282" s="57" t="s">
        <v>674</v>
      </c>
      <c r="D282" s="57" t="s">
        <v>675</v>
      </c>
      <c r="E282" s="56" t="s">
        <v>50</v>
      </c>
      <c r="F282" s="105" t="s">
        <v>1533</v>
      </c>
      <c r="G282" s="58" t="s">
        <v>678</v>
      </c>
      <c r="H282" s="57" t="s">
        <v>679</v>
      </c>
      <c r="I282" s="57" t="s">
        <v>421</v>
      </c>
      <c r="J282" s="66">
        <v>0</v>
      </c>
    </row>
    <row r="283" spans="1:10" ht="51" hidden="1" x14ac:dyDescent="0.3">
      <c r="A283" s="56" t="s">
        <v>672</v>
      </c>
      <c r="B283" s="56" t="s">
        <v>673</v>
      </c>
      <c r="C283" s="57" t="s">
        <v>674</v>
      </c>
      <c r="D283" s="57" t="s">
        <v>675</v>
      </c>
      <c r="E283" s="56" t="s">
        <v>54</v>
      </c>
      <c r="F283" s="105" t="s">
        <v>1534</v>
      </c>
      <c r="G283" s="57" t="s">
        <v>680</v>
      </c>
      <c r="H283" s="57" t="s">
        <v>681</v>
      </c>
      <c r="I283" s="57" t="s">
        <v>421</v>
      </c>
      <c r="J283" s="66"/>
    </row>
    <row r="284" spans="1:10" ht="51" hidden="1" x14ac:dyDescent="0.3">
      <c r="A284" s="56" t="s">
        <v>672</v>
      </c>
      <c r="B284" s="56" t="s">
        <v>673</v>
      </c>
      <c r="C284" s="57" t="s">
        <v>674</v>
      </c>
      <c r="D284" s="57" t="s">
        <v>675</v>
      </c>
      <c r="E284" s="56" t="s">
        <v>50</v>
      </c>
      <c r="F284" s="105" t="s">
        <v>1535</v>
      </c>
      <c r="G284" s="57" t="s">
        <v>682</v>
      </c>
      <c r="H284" s="57" t="s">
        <v>683</v>
      </c>
      <c r="I284" s="57" t="s">
        <v>729</v>
      </c>
      <c r="J284" s="66"/>
    </row>
    <row r="285" spans="1:10" ht="63.75" hidden="1" x14ac:dyDescent="0.3">
      <c r="A285" s="56" t="s">
        <v>672</v>
      </c>
      <c r="B285" s="56" t="s">
        <v>673</v>
      </c>
      <c r="C285" s="57" t="s">
        <v>674</v>
      </c>
      <c r="D285" s="57" t="s">
        <v>675</v>
      </c>
      <c r="E285" s="56" t="s">
        <v>50</v>
      </c>
      <c r="F285" s="105" t="s">
        <v>1536</v>
      </c>
      <c r="G285" s="57" t="s">
        <v>684</v>
      </c>
      <c r="H285" s="57" t="s">
        <v>685</v>
      </c>
      <c r="I285" s="57" t="s">
        <v>421</v>
      </c>
      <c r="J285" s="66"/>
    </row>
    <row r="286" spans="1:10" ht="38.25" hidden="1" x14ac:dyDescent="0.3">
      <c r="A286" s="56" t="s">
        <v>672</v>
      </c>
      <c r="B286" s="56" t="s">
        <v>673</v>
      </c>
      <c r="C286" s="57" t="s">
        <v>674</v>
      </c>
      <c r="D286" s="57" t="s">
        <v>675</v>
      </c>
      <c r="E286" s="56" t="s">
        <v>50</v>
      </c>
      <c r="F286" s="105" t="s">
        <v>1537</v>
      </c>
      <c r="G286" s="58" t="s">
        <v>686</v>
      </c>
      <c r="H286" s="57" t="s">
        <v>687</v>
      </c>
      <c r="I286" s="57" t="s">
        <v>421</v>
      </c>
      <c r="J286" s="66"/>
    </row>
    <row r="287" spans="1:10" ht="38.25" hidden="1" x14ac:dyDescent="0.3">
      <c r="A287" s="56" t="s">
        <v>672</v>
      </c>
      <c r="B287" s="56" t="s">
        <v>673</v>
      </c>
      <c r="C287" s="57" t="s">
        <v>674</v>
      </c>
      <c r="D287" s="57" t="s">
        <v>675</v>
      </c>
      <c r="E287" s="56" t="s">
        <v>50</v>
      </c>
      <c r="F287" s="105" t="s">
        <v>1538</v>
      </c>
      <c r="G287" s="58" t="s">
        <v>688</v>
      </c>
      <c r="H287" s="57" t="s">
        <v>689</v>
      </c>
      <c r="I287" s="57" t="s">
        <v>421</v>
      </c>
      <c r="J287" s="66"/>
    </row>
    <row r="288" spans="1:10" ht="38.25" hidden="1" x14ac:dyDescent="0.3">
      <c r="A288" s="56" t="s">
        <v>672</v>
      </c>
      <c r="B288" s="56" t="s">
        <v>673</v>
      </c>
      <c r="C288" s="57" t="s">
        <v>674</v>
      </c>
      <c r="D288" s="57" t="s">
        <v>675</v>
      </c>
      <c r="E288" s="56" t="s">
        <v>50</v>
      </c>
      <c r="F288" s="105" t="s">
        <v>1539</v>
      </c>
      <c r="G288" s="58" t="s">
        <v>690</v>
      </c>
      <c r="H288" s="57" t="s">
        <v>691</v>
      </c>
      <c r="I288" s="57" t="s">
        <v>421</v>
      </c>
      <c r="J288" s="66"/>
    </row>
    <row r="289" spans="1:10" ht="51" hidden="1" x14ac:dyDescent="0.3">
      <c r="A289" s="56" t="s">
        <v>672</v>
      </c>
      <c r="B289" s="56" t="s">
        <v>673</v>
      </c>
      <c r="C289" s="57" t="s">
        <v>674</v>
      </c>
      <c r="D289" s="57" t="s">
        <v>675</v>
      </c>
      <c r="E289" s="56" t="s">
        <v>50</v>
      </c>
      <c r="F289" s="105" t="s">
        <v>1540</v>
      </c>
      <c r="G289" s="58" t="s">
        <v>692</v>
      </c>
      <c r="H289" s="57" t="s">
        <v>693</v>
      </c>
      <c r="I289" s="57" t="s">
        <v>421</v>
      </c>
      <c r="J289" s="66">
        <v>1</v>
      </c>
    </row>
    <row r="290" spans="1:10" ht="38.25" hidden="1" x14ac:dyDescent="0.3">
      <c r="A290" s="56" t="s">
        <v>672</v>
      </c>
      <c r="B290" s="56" t="s">
        <v>673</v>
      </c>
      <c r="C290" s="57" t="s">
        <v>674</v>
      </c>
      <c r="D290" s="57" t="s">
        <v>694</v>
      </c>
      <c r="E290" s="56" t="s">
        <v>54</v>
      </c>
      <c r="F290" s="105" t="s">
        <v>1541</v>
      </c>
      <c r="G290" s="58" t="s">
        <v>695</v>
      </c>
      <c r="H290" s="57" t="s">
        <v>696</v>
      </c>
      <c r="I290" s="57" t="s">
        <v>421</v>
      </c>
      <c r="J290" s="66">
        <v>15</v>
      </c>
    </row>
    <row r="291" spans="1:10" ht="38.25" hidden="1" x14ac:dyDescent="0.3">
      <c r="A291" s="56" t="s">
        <v>672</v>
      </c>
      <c r="B291" s="56" t="s">
        <v>673</v>
      </c>
      <c r="C291" s="57" t="s">
        <v>674</v>
      </c>
      <c r="D291" s="57" t="s">
        <v>694</v>
      </c>
      <c r="E291" s="56" t="s">
        <v>54</v>
      </c>
      <c r="F291" s="105" t="s">
        <v>1542</v>
      </c>
      <c r="G291" s="58" t="s">
        <v>697</v>
      </c>
      <c r="H291" s="57" t="s">
        <v>698</v>
      </c>
      <c r="I291" s="57" t="s">
        <v>421</v>
      </c>
      <c r="J291" s="66">
        <v>150</v>
      </c>
    </row>
    <row r="292" spans="1:10" ht="63.75" hidden="1" x14ac:dyDescent="0.3">
      <c r="A292" s="56" t="s">
        <v>672</v>
      </c>
      <c r="B292" s="56" t="s">
        <v>673</v>
      </c>
      <c r="C292" s="57" t="s">
        <v>674</v>
      </c>
      <c r="D292" s="57" t="s">
        <v>694</v>
      </c>
      <c r="E292" s="56" t="s">
        <v>54</v>
      </c>
      <c r="F292" s="105" t="s">
        <v>1543</v>
      </c>
      <c r="G292" s="58" t="s">
        <v>699</v>
      </c>
      <c r="H292" s="57" t="s">
        <v>700</v>
      </c>
      <c r="I292" s="57" t="s">
        <v>421</v>
      </c>
      <c r="J292" s="66"/>
    </row>
    <row r="293" spans="1:10" ht="76.5" hidden="1" x14ac:dyDescent="0.3">
      <c r="A293" s="56" t="s">
        <v>672</v>
      </c>
      <c r="B293" s="56" t="s">
        <v>673</v>
      </c>
      <c r="C293" s="57" t="s">
        <v>674</v>
      </c>
      <c r="D293" s="57" t="s">
        <v>694</v>
      </c>
      <c r="E293" s="56" t="s">
        <v>54</v>
      </c>
      <c r="F293" s="105" t="s">
        <v>1544</v>
      </c>
      <c r="G293" s="58" t="s">
        <v>701</v>
      </c>
      <c r="H293" s="57" t="s">
        <v>702</v>
      </c>
      <c r="I293" s="57" t="s">
        <v>421</v>
      </c>
      <c r="J293" s="66"/>
    </row>
    <row r="294" spans="1:10" ht="38.25" hidden="1" x14ac:dyDescent="0.3">
      <c r="A294" s="56" t="s">
        <v>672</v>
      </c>
      <c r="B294" s="56" t="s">
        <v>673</v>
      </c>
      <c r="C294" s="57" t="s">
        <v>674</v>
      </c>
      <c r="D294" s="57" t="s">
        <v>694</v>
      </c>
      <c r="E294" s="56" t="s">
        <v>54</v>
      </c>
      <c r="F294" s="105" t="s">
        <v>1545</v>
      </c>
      <c r="G294" s="58" t="s">
        <v>703</v>
      </c>
      <c r="H294" s="57" t="s">
        <v>704</v>
      </c>
      <c r="I294" s="57" t="s">
        <v>421</v>
      </c>
      <c r="J294" s="66"/>
    </row>
    <row r="295" spans="1:10" ht="38.25" hidden="1" x14ac:dyDescent="0.3">
      <c r="A295" s="56" t="s">
        <v>672</v>
      </c>
      <c r="B295" s="56" t="s">
        <v>673</v>
      </c>
      <c r="C295" s="57" t="s">
        <v>674</v>
      </c>
      <c r="D295" s="57" t="s">
        <v>694</v>
      </c>
      <c r="E295" s="56" t="s">
        <v>152</v>
      </c>
      <c r="F295" s="105" t="s">
        <v>1546</v>
      </c>
      <c r="G295" s="58" t="s">
        <v>705</v>
      </c>
      <c r="H295" s="57" t="s">
        <v>706</v>
      </c>
      <c r="I295" s="57" t="s">
        <v>421</v>
      </c>
      <c r="J295" s="66">
        <v>1</v>
      </c>
    </row>
    <row r="296" spans="1:10" ht="51" hidden="1" x14ac:dyDescent="0.3">
      <c r="A296" s="56" t="s">
        <v>672</v>
      </c>
      <c r="B296" s="56" t="s">
        <v>673</v>
      </c>
      <c r="C296" s="57" t="s">
        <v>674</v>
      </c>
      <c r="D296" s="57" t="s">
        <v>694</v>
      </c>
      <c r="E296" s="56" t="s">
        <v>50</v>
      </c>
      <c r="F296" s="105" t="s">
        <v>1547</v>
      </c>
      <c r="G296" s="58" t="s">
        <v>707</v>
      </c>
      <c r="H296" s="57" t="s">
        <v>708</v>
      </c>
      <c r="I296" s="57" t="s">
        <v>421</v>
      </c>
      <c r="J296" s="66"/>
    </row>
    <row r="297" spans="1:10" ht="63.75" hidden="1" x14ac:dyDescent="0.3">
      <c r="A297" s="56" t="s">
        <v>672</v>
      </c>
      <c r="B297" s="56" t="s">
        <v>673</v>
      </c>
      <c r="C297" s="57" t="s">
        <v>674</v>
      </c>
      <c r="D297" s="57" t="s">
        <v>694</v>
      </c>
      <c r="E297" s="56" t="s">
        <v>50</v>
      </c>
      <c r="F297" s="105" t="s">
        <v>1548</v>
      </c>
      <c r="G297" s="58" t="s">
        <v>709</v>
      </c>
      <c r="H297" s="57" t="s">
        <v>710</v>
      </c>
      <c r="I297" s="57" t="s">
        <v>421</v>
      </c>
      <c r="J297" s="66">
        <v>10</v>
      </c>
    </row>
    <row r="298" spans="1:10" ht="63.75" hidden="1" x14ac:dyDescent="0.3">
      <c r="A298" s="56" t="s">
        <v>672</v>
      </c>
      <c r="B298" s="56" t="s">
        <v>673</v>
      </c>
      <c r="C298" s="57" t="s">
        <v>674</v>
      </c>
      <c r="D298" s="57" t="s">
        <v>694</v>
      </c>
      <c r="E298" s="56" t="s">
        <v>50</v>
      </c>
      <c r="F298" s="105" t="s">
        <v>1549</v>
      </c>
      <c r="G298" s="58" t="s">
        <v>711</v>
      </c>
      <c r="H298" s="57" t="s">
        <v>712</v>
      </c>
      <c r="I298" s="57" t="s">
        <v>421</v>
      </c>
      <c r="J298" s="66">
        <v>0</v>
      </c>
    </row>
    <row r="299" spans="1:10" ht="51" hidden="1" x14ac:dyDescent="0.3">
      <c r="A299" s="56" t="s">
        <v>672</v>
      </c>
      <c r="B299" s="56" t="s">
        <v>673</v>
      </c>
      <c r="C299" s="57" t="s">
        <v>674</v>
      </c>
      <c r="D299" s="57" t="s">
        <v>694</v>
      </c>
      <c r="E299" s="56" t="s">
        <v>50</v>
      </c>
      <c r="F299" s="105" t="s">
        <v>1550</v>
      </c>
      <c r="G299" s="58" t="s">
        <v>713</v>
      </c>
      <c r="H299" s="57" t="s">
        <v>714</v>
      </c>
      <c r="I299" s="57" t="s">
        <v>421</v>
      </c>
      <c r="J299" s="66">
        <v>15</v>
      </c>
    </row>
    <row r="300" spans="1:10" ht="38.25" hidden="1" x14ac:dyDescent="0.3">
      <c r="A300" s="56" t="s">
        <v>672</v>
      </c>
      <c r="B300" s="56" t="s">
        <v>673</v>
      </c>
      <c r="C300" s="57" t="s">
        <v>674</v>
      </c>
      <c r="D300" s="57" t="s">
        <v>694</v>
      </c>
      <c r="E300" s="56" t="s">
        <v>50</v>
      </c>
      <c r="F300" s="105" t="s">
        <v>1551</v>
      </c>
      <c r="G300" s="58" t="s">
        <v>715</v>
      </c>
      <c r="H300" s="57" t="s">
        <v>716</v>
      </c>
      <c r="I300" s="57" t="s">
        <v>421</v>
      </c>
      <c r="J300" s="66">
        <v>0</v>
      </c>
    </row>
    <row r="301" spans="1:10" ht="38.25" hidden="1" x14ac:dyDescent="0.3">
      <c r="A301" s="56" t="s">
        <v>672</v>
      </c>
      <c r="B301" s="56" t="s">
        <v>673</v>
      </c>
      <c r="C301" s="57" t="s">
        <v>674</v>
      </c>
      <c r="D301" s="57" t="s">
        <v>694</v>
      </c>
      <c r="E301" s="56" t="s">
        <v>152</v>
      </c>
      <c r="F301" s="105" t="s">
        <v>1552</v>
      </c>
      <c r="G301" s="58" t="s">
        <v>717</v>
      </c>
      <c r="H301" s="57" t="s">
        <v>718</v>
      </c>
      <c r="I301" s="57" t="s">
        <v>421</v>
      </c>
      <c r="J301" s="66">
        <v>0</v>
      </c>
    </row>
    <row r="302" spans="1:10" ht="51" hidden="1" x14ac:dyDescent="0.3">
      <c r="A302" s="56" t="s">
        <v>672</v>
      </c>
      <c r="B302" s="56" t="s">
        <v>673</v>
      </c>
      <c r="C302" s="57" t="s">
        <v>674</v>
      </c>
      <c r="D302" s="57" t="s">
        <v>694</v>
      </c>
      <c r="E302" s="56" t="s">
        <v>50</v>
      </c>
      <c r="F302" s="105" t="s">
        <v>1553</v>
      </c>
      <c r="G302" s="58" t="s">
        <v>719</v>
      </c>
      <c r="H302" s="57" t="s">
        <v>720</v>
      </c>
      <c r="I302" s="57" t="s">
        <v>421</v>
      </c>
      <c r="J302" s="68">
        <v>0</v>
      </c>
    </row>
    <row r="303" spans="1:10" ht="38.25" hidden="1" x14ac:dyDescent="0.3">
      <c r="A303" s="56" t="s">
        <v>672</v>
      </c>
      <c r="B303" s="56" t="s">
        <v>673</v>
      </c>
      <c r="C303" s="57" t="s">
        <v>721</v>
      </c>
      <c r="D303" s="57" t="s">
        <v>722</v>
      </c>
      <c r="E303" s="56" t="s">
        <v>152</v>
      </c>
      <c r="F303" s="105" t="s">
        <v>1554</v>
      </c>
      <c r="G303" s="58" t="s">
        <v>723</v>
      </c>
      <c r="H303" s="57" t="s">
        <v>724</v>
      </c>
      <c r="I303" s="57" t="s">
        <v>103</v>
      </c>
      <c r="J303" s="66">
        <v>0</v>
      </c>
    </row>
    <row r="304" spans="1:10" ht="38.25" hidden="1" x14ac:dyDescent="0.3">
      <c r="A304" s="56" t="s">
        <v>672</v>
      </c>
      <c r="B304" s="56" t="s">
        <v>673</v>
      </c>
      <c r="C304" s="57" t="s">
        <v>721</v>
      </c>
      <c r="D304" s="57" t="s">
        <v>722</v>
      </c>
      <c r="E304" s="56" t="s">
        <v>152</v>
      </c>
      <c r="F304" s="105" t="s">
        <v>1555</v>
      </c>
      <c r="G304" s="58" t="s">
        <v>725</v>
      </c>
      <c r="H304" s="57" t="s">
        <v>726</v>
      </c>
      <c r="I304" s="57" t="s">
        <v>103</v>
      </c>
      <c r="J304" s="66">
        <v>3</v>
      </c>
    </row>
    <row r="305" spans="1:10" ht="38.25" hidden="1" x14ac:dyDescent="0.3">
      <c r="A305" s="56" t="s">
        <v>672</v>
      </c>
      <c r="B305" s="56" t="s">
        <v>673</v>
      </c>
      <c r="C305" s="57" t="s">
        <v>721</v>
      </c>
      <c r="D305" s="57" t="s">
        <v>722</v>
      </c>
      <c r="E305" s="56" t="s">
        <v>152</v>
      </c>
      <c r="F305" s="105" t="s">
        <v>1556</v>
      </c>
      <c r="G305" s="58" t="s">
        <v>727</v>
      </c>
      <c r="H305" s="57" t="s">
        <v>728</v>
      </c>
      <c r="I305" s="57" t="s">
        <v>729</v>
      </c>
      <c r="J305" s="67"/>
    </row>
    <row r="306" spans="1:10" ht="51" hidden="1" x14ac:dyDescent="0.3">
      <c r="A306" s="56" t="s">
        <v>672</v>
      </c>
      <c r="B306" s="56" t="s">
        <v>673</v>
      </c>
      <c r="C306" s="57" t="s">
        <v>721</v>
      </c>
      <c r="D306" s="57" t="s">
        <v>722</v>
      </c>
      <c r="E306" s="56" t="s">
        <v>50</v>
      </c>
      <c r="F306" s="105" t="s">
        <v>1557</v>
      </c>
      <c r="G306" s="58" t="s">
        <v>730</v>
      </c>
      <c r="H306" s="57" t="s">
        <v>731</v>
      </c>
      <c r="I306" s="57" t="s">
        <v>729</v>
      </c>
      <c r="J306" s="66">
        <v>0</v>
      </c>
    </row>
    <row r="307" spans="1:10" ht="63.75" hidden="1" x14ac:dyDescent="0.3">
      <c r="A307" s="56" t="s">
        <v>672</v>
      </c>
      <c r="B307" s="56" t="s">
        <v>673</v>
      </c>
      <c r="C307" s="57" t="s">
        <v>721</v>
      </c>
      <c r="D307" s="57" t="s">
        <v>722</v>
      </c>
      <c r="E307" s="56" t="s">
        <v>50</v>
      </c>
      <c r="F307" s="105" t="s">
        <v>1558</v>
      </c>
      <c r="G307" s="58" t="s">
        <v>732</v>
      </c>
      <c r="H307" s="57" t="s">
        <v>733</v>
      </c>
      <c r="I307" s="57" t="s">
        <v>729</v>
      </c>
      <c r="J307" s="66">
        <v>0</v>
      </c>
    </row>
    <row r="308" spans="1:10" ht="38.25" hidden="1" x14ac:dyDescent="0.3">
      <c r="A308" s="56" t="s">
        <v>672</v>
      </c>
      <c r="B308" s="56" t="s">
        <v>673</v>
      </c>
      <c r="C308" s="57" t="s">
        <v>721</v>
      </c>
      <c r="D308" s="57" t="s">
        <v>722</v>
      </c>
      <c r="E308" s="56" t="s">
        <v>50</v>
      </c>
      <c r="F308" s="105" t="s">
        <v>1559</v>
      </c>
      <c r="G308" s="58" t="s">
        <v>734</v>
      </c>
      <c r="H308" s="57" t="s">
        <v>89</v>
      </c>
      <c r="I308" s="57" t="s">
        <v>729</v>
      </c>
      <c r="J308" s="66">
        <v>1</v>
      </c>
    </row>
    <row r="309" spans="1:10" ht="63.75" hidden="1" x14ac:dyDescent="0.3">
      <c r="A309" s="56" t="s">
        <v>672</v>
      </c>
      <c r="B309" s="56" t="s">
        <v>673</v>
      </c>
      <c r="C309" s="57" t="s">
        <v>721</v>
      </c>
      <c r="D309" s="57" t="s">
        <v>722</v>
      </c>
      <c r="E309" s="56" t="s">
        <v>50</v>
      </c>
      <c r="F309" s="105" t="s">
        <v>1560</v>
      </c>
      <c r="G309" s="58" t="s">
        <v>735</v>
      </c>
      <c r="H309" s="57" t="s">
        <v>736</v>
      </c>
      <c r="I309" s="57" t="s">
        <v>729</v>
      </c>
      <c r="J309" s="66"/>
    </row>
    <row r="310" spans="1:10" ht="38.25" hidden="1" x14ac:dyDescent="0.3">
      <c r="A310" s="56" t="s">
        <v>672</v>
      </c>
      <c r="B310" s="56" t="s">
        <v>673</v>
      </c>
      <c r="C310" s="57" t="s">
        <v>721</v>
      </c>
      <c r="D310" s="57" t="s">
        <v>722</v>
      </c>
      <c r="E310" s="56" t="s">
        <v>152</v>
      </c>
      <c r="F310" s="105" t="s">
        <v>1561</v>
      </c>
      <c r="G310" s="58" t="s">
        <v>737</v>
      </c>
      <c r="H310" s="57" t="s">
        <v>738</v>
      </c>
      <c r="I310" s="57" t="s">
        <v>729</v>
      </c>
      <c r="J310" s="66">
        <v>1</v>
      </c>
    </row>
    <row r="311" spans="1:10" ht="38.25" hidden="1" x14ac:dyDescent="0.3">
      <c r="A311" s="56" t="s">
        <v>672</v>
      </c>
      <c r="B311" s="56" t="s">
        <v>673</v>
      </c>
      <c r="C311" s="57" t="s">
        <v>721</v>
      </c>
      <c r="D311" s="57" t="s">
        <v>722</v>
      </c>
      <c r="E311" s="56" t="s">
        <v>152</v>
      </c>
      <c r="F311" s="105" t="s">
        <v>1562</v>
      </c>
      <c r="G311" s="58" t="s">
        <v>739</v>
      </c>
      <c r="H311" s="57" t="s">
        <v>738</v>
      </c>
      <c r="I311" s="57" t="s">
        <v>729</v>
      </c>
      <c r="J311" s="66">
        <v>1</v>
      </c>
    </row>
    <row r="312" spans="1:10" ht="38.25" hidden="1" x14ac:dyDescent="0.3">
      <c r="A312" s="56" t="s">
        <v>672</v>
      </c>
      <c r="B312" s="56" t="s">
        <v>673</v>
      </c>
      <c r="C312" s="57" t="s">
        <v>721</v>
      </c>
      <c r="D312" s="57" t="s">
        <v>722</v>
      </c>
      <c r="E312" s="56" t="s">
        <v>50</v>
      </c>
      <c r="F312" s="105" t="s">
        <v>1563</v>
      </c>
      <c r="G312" s="58" t="s">
        <v>740</v>
      </c>
      <c r="H312" s="57" t="s">
        <v>741</v>
      </c>
      <c r="I312" s="57" t="s">
        <v>729</v>
      </c>
      <c r="J312" s="66">
        <v>1</v>
      </c>
    </row>
    <row r="313" spans="1:10" ht="51" hidden="1" x14ac:dyDescent="0.3">
      <c r="A313" s="56" t="s">
        <v>672</v>
      </c>
      <c r="B313" s="56" t="s">
        <v>673</v>
      </c>
      <c r="C313" s="57" t="s">
        <v>721</v>
      </c>
      <c r="D313" s="57" t="s">
        <v>722</v>
      </c>
      <c r="E313" s="56" t="s">
        <v>50</v>
      </c>
      <c r="F313" s="105" t="s">
        <v>1564</v>
      </c>
      <c r="G313" s="58" t="s">
        <v>742</v>
      </c>
      <c r="H313" s="57" t="s">
        <v>743</v>
      </c>
      <c r="I313" s="57" t="s">
        <v>729</v>
      </c>
      <c r="J313" s="66">
        <v>1</v>
      </c>
    </row>
    <row r="314" spans="1:10" ht="38.25" hidden="1" x14ac:dyDescent="0.3">
      <c r="A314" s="56" t="s">
        <v>672</v>
      </c>
      <c r="B314" s="56" t="s">
        <v>673</v>
      </c>
      <c r="C314" s="57" t="s">
        <v>721</v>
      </c>
      <c r="D314" s="57" t="s">
        <v>722</v>
      </c>
      <c r="E314" s="56" t="s">
        <v>50</v>
      </c>
      <c r="F314" s="105" t="s">
        <v>1565</v>
      </c>
      <c r="G314" s="58" t="s">
        <v>744</v>
      </c>
      <c r="H314" s="57" t="s">
        <v>745</v>
      </c>
      <c r="I314" s="57" t="s">
        <v>729</v>
      </c>
      <c r="J314" s="66"/>
    </row>
    <row r="315" spans="1:10" ht="38.25" hidden="1" x14ac:dyDescent="0.3">
      <c r="A315" s="56" t="s">
        <v>672</v>
      </c>
      <c r="B315" s="56" t="s">
        <v>673</v>
      </c>
      <c r="C315" s="57" t="s">
        <v>721</v>
      </c>
      <c r="D315" s="57" t="s">
        <v>722</v>
      </c>
      <c r="E315" s="56" t="s">
        <v>50</v>
      </c>
      <c r="F315" s="105" t="s">
        <v>1566</v>
      </c>
      <c r="G315" s="58" t="s">
        <v>746</v>
      </c>
      <c r="H315" s="57" t="s">
        <v>747</v>
      </c>
      <c r="I315" s="57" t="s">
        <v>729</v>
      </c>
      <c r="J315" s="66">
        <v>1</v>
      </c>
    </row>
    <row r="316" spans="1:10" ht="51" hidden="1" x14ac:dyDescent="0.3">
      <c r="A316" s="56" t="s">
        <v>672</v>
      </c>
      <c r="B316" s="56" t="s">
        <v>673</v>
      </c>
      <c r="C316" s="57" t="s">
        <v>721</v>
      </c>
      <c r="D316" s="57" t="s">
        <v>722</v>
      </c>
      <c r="E316" s="56" t="s">
        <v>50</v>
      </c>
      <c r="F316" s="105" t="s">
        <v>1567</v>
      </c>
      <c r="G316" s="58" t="s">
        <v>748</v>
      </c>
      <c r="H316" s="57" t="s">
        <v>749</v>
      </c>
      <c r="I316" s="57" t="s">
        <v>729</v>
      </c>
      <c r="J316" s="66"/>
    </row>
    <row r="317" spans="1:10" ht="38.25" hidden="1" x14ac:dyDescent="0.3">
      <c r="A317" s="56" t="s">
        <v>672</v>
      </c>
      <c r="B317" s="56" t="s">
        <v>673</v>
      </c>
      <c r="C317" s="57" t="s">
        <v>721</v>
      </c>
      <c r="D317" s="57" t="s">
        <v>722</v>
      </c>
      <c r="E317" s="74" t="s">
        <v>50</v>
      </c>
      <c r="F317" s="105" t="s">
        <v>1568</v>
      </c>
      <c r="G317" s="58" t="s">
        <v>750</v>
      </c>
      <c r="H317" s="57" t="s">
        <v>749</v>
      </c>
      <c r="I317" s="57" t="s">
        <v>729</v>
      </c>
      <c r="J317" s="66">
        <v>0</v>
      </c>
    </row>
    <row r="318" spans="1:10" ht="38.25" hidden="1" x14ac:dyDescent="0.3">
      <c r="A318" s="56" t="s">
        <v>672</v>
      </c>
      <c r="B318" s="56" t="s">
        <v>673</v>
      </c>
      <c r="C318" s="57" t="s">
        <v>721</v>
      </c>
      <c r="D318" s="107" t="s">
        <v>722</v>
      </c>
      <c r="E318" s="63"/>
      <c r="F318" s="105" t="s">
        <v>1569</v>
      </c>
      <c r="G318" s="58" t="s">
        <v>751</v>
      </c>
      <c r="H318" s="57" t="s">
        <v>752</v>
      </c>
      <c r="I318" s="57" t="s">
        <v>729</v>
      </c>
      <c r="J318" s="66">
        <v>0</v>
      </c>
    </row>
    <row r="319" spans="1:10" ht="38.25" hidden="1" x14ac:dyDescent="0.3">
      <c r="A319" s="56" t="s">
        <v>672</v>
      </c>
      <c r="B319" s="56" t="s">
        <v>673</v>
      </c>
      <c r="C319" s="57" t="s">
        <v>721</v>
      </c>
      <c r="D319" s="57" t="s">
        <v>722</v>
      </c>
      <c r="E319" s="56" t="s">
        <v>50</v>
      </c>
      <c r="F319" s="105" t="s">
        <v>1570</v>
      </c>
      <c r="G319" s="58" t="s">
        <v>753</v>
      </c>
      <c r="H319" s="57" t="s">
        <v>754</v>
      </c>
      <c r="I319" s="57" t="s">
        <v>729</v>
      </c>
      <c r="J319" s="67"/>
    </row>
    <row r="320" spans="1:10" ht="38.25" hidden="1" x14ac:dyDescent="0.3">
      <c r="A320" s="56" t="s">
        <v>672</v>
      </c>
      <c r="B320" s="56" t="s">
        <v>673</v>
      </c>
      <c r="C320" s="57" t="s">
        <v>721</v>
      </c>
      <c r="D320" s="57" t="s">
        <v>755</v>
      </c>
      <c r="E320" s="56" t="s">
        <v>152</v>
      </c>
      <c r="F320" s="105" t="s">
        <v>1571</v>
      </c>
      <c r="G320" s="58" t="s">
        <v>756</v>
      </c>
      <c r="H320" s="57" t="s">
        <v>757</v>
      </c>
      <c r="I320" s="57" t="s">
        <v>729</v>
      </c>
      <c r="J320" s="66">
        <v>2</v>
      </c>
    </row>
    <row r="321" spans="1:10" ht="38.25" hidden="1" x14ac:dyDescent="0.3">
      <c r="A321" s="56" t="s">
        <v>672</v>
      </c>
      <c r="B321" s="56" t="s">
        <v>673</v>
      </c>
      <c r="C321" s="57" t="s">
        <v>721</v>
      </c>
      <c r="D321" s="57" t="s">
        <v>755</v>
      </c>
      <c r="E321" s="56" t="s">
        <v>152</v>
      </c>
      <c r="F321" s="105" t="s">
        <v>1572</v>
      </c>
      <c r="G321" s="58" t="s">
        <v>758</v>
      </c>
      <c r="H321" s="57" t="s">
        <v>759</v>
      </c>
      <c r="I321" s="57" t="s">
        <v>729</v>
      </c>
      <c r="J321" s="66">
        <v>1</v>
      </c>
    </row>
    <row r="322" spans="1:10" ht="38.25" hidden="1" x14ac:dyDescent="0.3">
      <c r="A322" s="56" t="s">
        <v>672</v>
      </c>
      <c r="B322" s="56" t="s">
        <v>673</v>
      </c>
      <c r="C322" s="57" t="s">
        <v>721</v>
      </c>
      <c r="D322" s="57" t="s">
        <v>755</v>
      </c>
      <c r="E322" s="56" t="s">
        <v>152</v>
      </c>
      <c r="F322" s="105" t="s">
        <v>1573</v>
      </c>
      <c r="G322" s="58" t="s">
        <v>760</v>
      </c>
      <c r="H322" s="57" t="s">
        <v>761</v>
      </c>
      <c r="I322" s="57" t="s">
        <v>729</v>
      </c>
      <c r="J322" s="66">
        <v>1</v>
      </c>
    </row>
    <row r="323" spans="1:10" ht="38.25" hidden="1" x14ac:dyDescent="0.3">
      <c r="A323" s="56" t="s">
        <v>672</v>
      </c>
      <c r="B323" s="56" t="s">
        <v>673</v>
      </c>
      <c r="C323" s="57" t="s">
        <v>721</v>
      </c>
      <c r="D323" s="57" t="s">
        <v>755</v>
      </c>
      <c r="E323" s="56" t="s">
        <v>67</v>
      </c>
      <c r="F323" s="105" t="s">
        <v>1574</v>
      </c>
      <c r="G323" s="58" t="s">
        <v>762</v>
      </c>
      <c r="H323" s="57" t="s">
        <v>763</v>
      </c>
      <c r="I323" s="57" t="s">
        <v>729</v>
      </c>
      <c r="J323" s="66">
        <v>0</v>
      </c>
    </row>
    <row r="324" spans="1:10" ht="38.25" hidden="1" x14ac:dyDescent="0.3">
      <c r="A324" s="56" t="s">
        <v>672</v>
      </c>
      <c r="B324" s="56" t="s">
        <v>673</v>
      </c>
      <c r="C324" s="57" t="s">
        <v>721</v>
      </c>
      <c r="D324" s="57" t="s">
        <v>755</v>
      </c>
      <c r="E324" s="56" t="s">
        <v>50</v>
      </c>
      <c r="F324" s="105" t="s">
        <v>1575</v>
      </c>
      <c r="G324" s="58" t="s">
        <v>764</v>
      </c>
      <c r="H324" s="57" t="s">
        <v>765</v>
      </c>
      <c r="I324" s="57" t="s">
        <v>729</v>
      </c>
      <c r="J324" s="66">
        <v>1</v>
      </c>
    </row>
    <row r="325" spans="1:10" ht="38.25" hidden="1" x14ac:dyDescent="0.3">
      <c r="A325" s="56" t="s">
        <v>672</v>
      </c>
      <c r="B325" s="56" t="s">
        <v>673</v>
      </c>
      <c r="C325" s="57" t="s">
        <v>721</v>
      </c>
      <c r="D325" s="57" t="s">
        <v>755</v>
      </c>
      <c r="E325" s="56" t="s">
        <v>152</v>
      </c>
      <c r="F325" s="105" t="s">
        <v>1576</v>
      </c>
      <c r="G325" s="58" t="s">
        <v>766</v>
      </c>
      <c r="H325" s="57" t="s">
        <v>767</v>
      </c>
      <c r="I325" s="57" t="s">
        <v>729</v>
      </c>
      <c r="J325" s="66">
        <v>0</v>
      </c>
    </row>
    <row r="326" spans="1:10" ht="38.25" hidden="1" x14ac:dyDescent="0.3">
      <c r="A326" s="56" t="s">
        <v>672</v>
      </c>
      <c r="B326" s="56" t="s">
        <v>673</v>
      </c>
      <c r="C326" s="57" t="s">
        <v>721</v>
      </c>
      <c r="D326" s="57" t="s">
        <v>755</v>
      </c>
      <c r="E326" s="56" t="s">
        <v>152</v>
      </c>
      <c r="F326" s="105" t="s">
        <v>1577</v>
      </c>
      <c r="G326" s="58" t="s">
        <v>768</v>
      </c>
      <c r="H326" s="57" t="s">
        <v>769</v>
      </c>
      <c r="I326" s="57" t="s">
        <v>729</v>
      </c>
      <c r="J326" s="66">
        <v>0</v>
      </c>
    </row>
    <row r="327" spans="1:10" ht="38.25" hidden="1" x14ac:dyDescent="0.3">
      <c r="A327" s="56" t="s">
        <v>672</v>
      </c>
      <c r="B327" s="56" t="s">
        <v>673</v>
      </c>
      <c r="C327" s="57" t="s">
        <v>721</v>
      </c>
      <c r="D327" s="57" t="s">
        <v>755</v>
      </c>
      <c r="E327" s="56" t="s">
        <v>152</v>
      </c>
      <c r="F327" s="105" t="s">
        <v>1578</v>
      </c>
      <c r="G327" s="58" t="s">
        <v>770</v>
      </c>
      <c r="H327" s="57" t="s">
        <v>769</v>
      </c>
      <c r="I327" s="57" t="s">
        <v>729</v>
      </c>
      <c r="J327" s="66">
        <v>0</v>
      </c>
    </row>
    <row r="328" spans="1:10" ht="38.25" hidden="1" x14ac:dyDescent="0.3">
      <c r="A328" s="56" t="s">
        <v>672</v>
      </c>
      <c r="B328" s="56" t="s">
        <v>673</v>
      </c>
      <c r="C328" s="57" t="s">
        <v>721</v>
      </c>
      <c r="D328" s="57" t="s">
        <v>755</v>
      </c>
      <c r="E328" s="56" t="s">
        <v>152</v>
      </c>
      <c r="F328" s="105" t="s">
        <v>1579</v>
      </c>
      <c r="G328" s="58" t="s">
        <v>771</v>
      </c>
      <c r="H328" s="57" t="s">
        <v>769</v>
      </c>
      <c r="I328" s="57" t="s">
        <v>729</v>
      </c>
      <c r="J328" s="66">
        <v>1</v>
      </c>
    </row>
    <row r="329" spans="1:10" ht="38.25" hidden="1" x14ac:dyDescent="0.3">
      <c r="A329" s="56" t="s">
        <v>672</v>
      </c>
      <c r="B329" s="56" t="s">
        <v>673</v>
      </c>
      <c r="C329" s="57" t="s">
        <v>721</v>
      </c>
      <c r="D329" s="57" t="s">
        <v>755</v>
      </c>
      <c r="E329" s="56" t="s">
        <v>152</v>
      </c>
      <c r="F329" s="105" t="s">
        <v>1580</v>
      </c>
      <c r="G329" s="58" t="s">
        <v>772</v>
      </c>
      <c r="H329" s="57" t="s">
        <v>769</v>
      </c>
      <c r="I329" s="57" t="s">
        <v>729</v>
      </c>
      <c r="J329" s="66">
        <v>1</v>
      </c>
    </row>
    <row r="330" spans="1:10" ht="38.25" hidden="1" x14ac:dyDescent="0.3">
      <c r="A330" s="56" t="s">
        <v>672</v>
      </c>
      <c r="B330" s="56" t="s">
        <v>673</v>
      </c>
      <c r="C330" s="57" t="s">
        <v>721</v>
      </c>
      <c r="D330" s="57" t="s">
        <v>755</v>
      </c>
      <c r="E330" s="56" t="s">
        <v>152</v>
      </c>
      <c r="F330" s="105" t="s">
        <v>1581</v>
      </c>
      <c r="G330" s="58" t="s">
        <v>773</v>
      </c>
      <c r="H330" s="57" t="s">
        <v>774</v>
      </c>
      <c r="I330" s="57" t="s">
        <v>729</v>
      </c>
      <c r="J330" s="66">
        <v>1</v>
      </c>
    </row>
    <row r="331" spans="1:10" ht="38.25" hidden="1" x14ac:dyDescent="0.3">
      <c r="A331" s="56" t="s">
        <v>672</v>
      </c>
      <c r="B331" s="56" t="s">
        <v>673</v>
      </c>
      <c r="C331" s="57" t="s">
        <v>721</v>
      </c>
      <c r="D331" s="57" t="s">
        <v>755</v>
      </c>
      <c r="E331" s="56" t="s">
        <v>152</v>
      </c>
      <c r="F331" s="105" t="s">
        <v>1582</v>
      </c>
      <c r="G331" s="58" t="s">
        <v>775</v>
      </c>
      <c r="H331" s="57" t="s">
        <v>774</v>
      </c>
      <c r="I331" s="57" t="s">
        <v>729</v>
      </c>
      <c r="J331" s="66">
        <v>1</v>
      </c>
    </row>
    <row r="332" spans="1:10" ht="38.25" hidden="1" x14ac:dyDescent="0.3">
      <c r="A332" s="56" t="s">
        <v>672</v>
      </c>
      <c r="B332" s="56" t="s">
        <v>673</v>
      </c>
      <c r="C332" s="57" t="s">
        <v>721</v>
      </c>
      <c r="D332" s="57" t="s">
        <v>776</v>
      </c>
      <c r="E332" s="56" t="s">
        <v>152</v>
      </c>
      <c r="F332" s="105" t="s">
        <v>1583</v>
      </c>
      <c r="G332" s="58" t="s">
        <v>777</v>
      </c>
      <c r="H332" s="57" t="s">
        <v>778</v>
      </c>
      <c r="I332" s="57" t="s">
        <v>779</v>
      </c>
      <c r="J332" s="66">
        <v>0</v>
      </c>
    </row>
    <row r="333" spans="1:10" ht="38.25" hidden="1" x14ac:dyDescent="0.3">
      <c r="A333" s="56" t="s">
        <v>672</v>
      </c>
      <c r="B333" s="56" t="s">
        <v>673</v>
      </c>
      <c r="C333" s="57" t="s">
        <v>721</v>
      </c>
      <c r="D333" s="57" t="s">
        <v>776</v>
      </c>
      <c r="E333" s="56" t="s">
        <v>152</v>
      </c>
      <c r="F333" s="105" t="s">
        <v>1584</v>
      </c>
      <c r="G333" s="58" t="s">
        <v>780</v>
      </c>
      <c r="H333" s="57" t="s">
        <v>757</v>
      </c>
      <c r="I333" s="57" t="s">
        <v>729</v>
      </c>
      <c r="J333" s="66">
        <v>0</v>
      </c>
    </row>
    <row r="334" spans="1:10" ht="38.25" hidden="1" x14ac:dyDescent="0.3">
      <c r="A334" s="56" t="s">
        <v>672</v>
      </c>
      <c r="B334" s="56" t="s">
        <v>673</v>
      </c>
      <c r="C334" s="57" t="s">
        <v>721</v>
      </c>
      <c r="D334" s="57" t="s">
        <v>776</v>
      </c>
      <c r="E334" s="56" t="s">
        <v>152</v>
      </c>
      <c r="F334" s="105" t="s">
        <v>1585</v>
      </c>
      <c r="G334" s="58" t="s">
        <v>781</v>
      </c>
      <c r="H334" s="57" t="s">
        <v>782</v>
      </c>
      <c r="I334" s="57" t="s">
        <v>729</v>
      </c>
      <c r="J334" s="66">
        <v>1</v>
      </c>
    </row>
    <row r="335" spans="1:10" ht="38.25" hidden="1" x14ac:dyDescent="0.3">
      <c r="A335" s="56" t="s">
        <v>672</v>
      </c>
      <c r="B335" s="56" t="s">
        <v>673</v>
      </c>
      <c r="C335" s="57" t="s">
        <v>721</v>
      </c>
      <c r="D335" s="57" t="s">
        <v>776</v>
      </c>
      <c r="E335" s="56" t="s">
        <v>152</v>
      </c>
      <c r="F335" s="105" t="s">
        <v>1586</v>
      </c>
      <c r="G335" s="58" t="s">
        <v>783</v>
      </c>
      <c r="H335" s="57" t="s">
        <v>784</v>
      </c>
      <c r="I335" s="57" t="s">
        <v>729</v>
      </c>
      <c r="J335" s="66">
        <v>0</v>
      </c>
    </row>
    <row r="336" spans="1:10" ht="38.25" hidden="1" x14ac:dyDescent="0.3">
      <c r="A336" s="56" t="s">
        <v>672</v>
      </c>
      <c r="B336" s="56" t="s">
        <v>673</v>
      </c>
      <c r="C336" s="57" t="s">
        <v>721</v>
      </c>
      <c r="D336" s="57" t="s">
        <v>776</v>
      </c>
      <c r="E336" s="56" t="s">
        <v>152</v>
      </c>
      <c r="F336" s="105" t="s">
        <v>1587</v>
      </c>
      <c r="G336" s="58" t="s">
        <v>785</v>
      </c>
      <c r="H336" s="57" t="s">
        <v>784</v>
      </c>
      <c r="I336" s="57" t="s">
        <v>729</v>
      </c>
      <c r="J336" s="66">
        <v>0</v>
      </c>
    </row>
    <row r="337" spans="1:10" ht="38.25" hidden="1" x14ac:dyDescent="0.3">
      <c r="A337" s="56" t="s">
        <v>672</v>
      </c>
      <c r="B337" s="56" t="s">
        <v>673</v>
      </c>
      <c r="C337" s="57" t="s">
        <v>721</v>
      </c>
      <c r="D337" s="57" t="s">
        <v>776</v>
      </c>
      <c r="E337" s="56" t="s">
        <v>152</v>
      </c>
      <c r="F337" s="105" t="s">
        <v>1588</v>
      </c>
      <c r="G337" s="58" t="s">
        <v>786</v>
      </c>
      <c r="H337" s="57" t="s">
        <v>767</v>
      </c>
      <c r="I337" s="57" t="s">
        <v>729</v>
      </c>
      <c r="J337" s="66">
        <v>1</v>
      </c>
    </row>
    <row r="338" spans="1:10" ht="38.25" hidden="1" x14ac:dyDescent="0.3">
      <c r="A338" s="56" t="s">
        <v>672</v>
      </c>
      <c r="B338" s="56" t="s">
        <v>673</v>
      </c>
      <c r="C338" s="57" t="s">
        <v>721</v>
      </c>
      <c r="D338" s="57" t="s">
        <v>776</v>
      </c>
      <c r="E338" s="56" t="s">
        <v>152</v>
      </c>
      <c r="F338" s="105" t="s">
        <v>1589</v>
      </c>
      <c r="G338" s="58" t="s">
        <v>787</v>
      </c>
      <c r="H338" s="57" t="s">
        <v>788</v>
      </c>
      <c r="I338" s="57" t="s">
        <v>729</v>
      </c>
      <c r="J338" s="66">
        <v>0</v>
      </c>
    </row>
    <row r="339" spans="1:10" ht="38.25" hidden="1" x14ac:dyDescent="0.3">
      <c r="A339" s="56" t="s">
        <v>672</v>
      </c>
      <c r="B339" s="56" t="s">
        <v>673</v>
      </c>
      <c r="C339" s="57" t="s">
        <v>721</v>
      </c>
      <c r="D339" s="57" t="s">
        <v>776</v>
      </c>
      <c r="E339" s="56" t="s">
        <v>50</v>
      </c>
      <c r="F339" s="105" t="s">
        <v>1590</v>
      </c>
      <c r="G339" s="58" t="s">
        <v>789</v>
      </c>
      <c r="H339" s="57" t="s">
        <v>790</v>
      </c>
      <c r="I339" s="57" t="s">
        <v>729</v>
      </c>
      <c r="J339" s="66">
        <v>1</v>
      </c>
    </row>
    <row r="340" spans="1:10" ht="63.75" hidden="1" x14ac:dyDescent="0.3">
      <c r="A340" s="56" t="s">
        <v>672</v>
      </c>
      <c r="B340" s="56" t="s">
        <v>673</v>
      </c>
      <c r="C340" s="57" t="s">
        <v>721</v>
      </c>
      <c r="D340" s="57" t="s">
        <v>776</v>
      </c>
      <c r="E340" s="56" t="s">
        <v>152</v>
      </c>
      <c r="F340" s="105" t="s">
        <v>1591</v>
      </c>
      <c r="G340" s="58" t="s">
        <v>791</v>
      </c>
      <c r="H340" s="57" t="s">
        <v>89</v>
      </c>
      <c r="I340" s="57" t="s">
        <v>729</v>
      </c>
      <c r="J340" s="66"/>
    </row>
    <row r="341" spans="1:10" ht="38.25" hidden="1" x14ac:dyDescent="0.3">
      <c r="A341" s="56" t="s">
        <v>672</v>
      </c>
      <c r="B341" s="56" t="s">
        <v>673</v>
      </c>
      <c r="C341" s="57" t="s">
        <v>721</v>
      </c>
      <c r="D341" s="57" t="s">
        <v>776</v>
      </c>
      <c r="E341" s="56" t="s">
        <v>152</v>
      </c>
      <c r="F341" s="105" t="s">
        <v>1592</v>
      </c>
      <c r="G341" s="58" t="s">
        <v>792</v>
      </c>
      <c r="H341" s="57" t="s">
        <v>793</v>
      </c>
      <c r="I341" s="57" t="s">
        <v>729</v>
      </c>
      <c r="J341" s="66"/>
    </row>
    <row r="342" spans="1:10" ht="51" hidden="1" x14ac:dyDescent="0.3">
      <c r="A342" s="56" t="s">
        <v>672</v>
      </c>
      <c r="B342" s="56" t="s">
        <v>673</v>
      </c>
      <c r="C342" s="57" t="s">
        <v>721</v>
      </c>
      <c r="D342" s="57" t="s">
        <v>776</v>
      </c>
      <c r="E342" s="56" t="s">
        <v>152</v>
      </c>
      <c r="F342" s="105" t="s">
        <v>1593</v>
      </c>
      <c r="G342" s="58" t="s">
        <v>794</v>
      </c>
      <c r="H342" s="57" t="s">
        <v>795</v>
      </c>
      <c r="I342" s="57" t="s">
        <v>729</v>
      </c>
      <c r="J342" s="66">
        <v>20</v>
      </c>
    </row>
    <row r="343" spans="1:10" ht="38.25" hidden="1" x14ac:dyDescent="0.3">
      <c r="A343" s="56" t="s">
        <v>672</v>
      </c>
      <c r="B343" s="56" t="s">
        <v>673</v>
      </c>
      <c r="C343" s="57" t="s">
        <v>721</v>
      </c>
      <c r="D343" s="57" t="s">
        <v>776</v>
      </c>
      <c r="E343" s="56" t="s">
        <v>152</v>
      </c>
      <c r="F343" s="105" t="s">
        <v>1594</v>
      </c>
      <c r="G343" s="57" t="s">
        <v>796</v>
      </c>
      <c r="H343" s="57" t="s">
        <v>797</v>
      </c>
      <c r="I343" s="57" t="s">
        <v>729</v>
      </c>
      <c r="J343" s="66">
        <v>1</v>
      </c>
    </row>
    <row r="344" spans="1:10" ht="51" hidden="1" x14ac:dyDescent="0.3">
      <c r="A344" s="56" t="s">
        <v>672</v>
      </c>
      <c r="B344" s="56" t="s">
        <v>798</v>
      </c>
      <c r="C344" s="57" t="s">
        <v>799</v>
      </c>
      <c r="D344" s="57" t="s">
        <v>800</v>
      </c>
      <c r="E344" s="56" t="s">
        <v>50</v>
      </c>
      <c r="F344" s="105" t="s">
        <v>1595</v>
      </c>
      <c r="G344" s="58" t="s">
        <v>801</v>
      </c>
      <c r="H344" s="57" t="s">
        <v>802</v>
      </c>
      <c r="I344" s="57" t="s">
        <v>421</v>
      </c>
      <c r="J344" s="66"/>
    </row>
    <row r="345" spans="1:10" ht="76.5" hidden="1" x14ac:dyDescent="0.3">
      <c r="A345" s="56" t="s">
        <v>672</v>
      </c>
      <c r="B345" s="56" t="s">
        <v>798</v>
      </c>
      <c r="C345" s="57" t="s">
        <v>799</v>
      </c>
      <c r="D345" s="57" t="s">
        <v>800</v>
      </c>
      <c r="E345" s="56" t="s">
        <v>50</v>
      </c>
      <c r="F345" s="105" t="s">
        <v>1596</v>
      </c>
      <c r="G345" s="58" t="s">
        <v>803</v>
      </c>
      <c r="H345" s="57" t="s">
        <v>804</v>
      </c>
      <c r="I345" s="57" t="s">
        <v>421</v>
      </c>
      <c r="J345" s="66">
        <v>0</v>
      </c>
    </row>
    <row r="346" spans="1:10" ht="76.5" hidden="1" x14ac:dyDescent="0.3">
      <c r="A346" s="56" t="s">
        <v>672</v>
      </c>
      <c r="B346" s="56" t="s">
        <v>798</v>
      </c>
      <c r="C346" s="57" t="s">
        <v>799</v>
      </c>
      <c r="D346" s="57" t="s">
        <v>800</v>
      </c>
      <c r="E346" s="56" t="s">
        <v>50</v>
      </c>
      <c r="F346" s="105" t="s">
        <v>1597</v>
      </c>
      <c r="G346" s="58" t="s">
        <v>805</v>
      </c>
      <c r="H346" s="57" t="s">
        <v>806</v>
      </c>
      <c r="I346" s="57" t="s">
        <v>421</v>
      </c>
      <c r="J346" s="66">
        <v>1</v>
      </c>
    </row>
    <row r="347" spans="1:10" ht="89.25" hidden="1" x14ac:dyDescent="0.3">
      <c r="A347" s="56" t="s">
        <v>672</v>
      </c>
      <c r="B347" s="56" t="s">
        <v>798</v>
      </c>
      <c r="C347" s="57" t="s">
        <v>799</v>
      </c>
      <c r="D347" s="57" t="s">
        <v>800</v>
      </c>
      <c r="E347" s="56" t="s">
        <v>152</v>
      </c>
      <c r="F347" s="105" t="s">
        <v>1598</v>
      </c>
      <c r="G347" s="58" t="s">
        <v>807</v>
      </c>
      <c r="H347" s="57" t="s">
        <v>806</v>
      </c>
      <c r="I347" s="57" t="s">
        <v>421</v>
      </c>
      <c r="J347" s="66">
        <v>1</v>
      </c>
    </row>
    <row r="348" spans="1:10" ht="51" hidden="1" x14ac:dyDescent="0.3">
      <c r="A348" s="56" t="s">
        <v>672</v>
      </c>
      <c r="B348" s="56" t="s">
        <v>798</v>
      </c>
      <c r="C348" s="57" t="s">
        <v>799</v>
      </c>
      <c r="D348" s="57" t="s">
        <v>800</v>
      </c>
      <c r="E348" s="56" t="s">
        <v>50</v>
      </c>
      <c r="F348" s="105" t="s">
        <v>1599</v>
      </c>
      <c r="G348" s="58" t="s">
        <v>808</v>
      </c>
      <c r="H348" s="57" t="s">
        <v>809</v>
      </c>
      <c r="I348" s="57" t="s">
        <v>421</v>
      </c>
      <c r="J348" s="66"/>
    </row>
    <row r="349" spans="1:10" ht="63.75" hidden="1" x14ac:dyDescent="0.3">
      <c r="A349" s="56" t="s">
        <v>672</v>
      </c>
      <c r="B349" s="56" t="s">
        <v>798</v>
      </c>
      <c r="C349" s="57" t="s">
        <v>799</v>
      </c>
      <c r="D349" s="57" t="s">
        <v>800</v>
      </c>
      <c r="E349" s="56" t="s">
        <v>50</v>
      </c>
      <c r="F349" s="105" t="s">
        <v>1600</v>
      </c>
      <c r="G349" s="58" t="s">
        <v>810</v>
      </c>
      <c r="H349" s="57" t="s">
        <v>811</v>
      </c>
      <c r="I349" s="57" t="s">
        <v>421</v>
      </c>
      <c r="J349" s="66"/>
    </row>
    <row r="350" spans="1:10" ht="51" hidden="1" x14ac:dyDescent="0.3">
      <c r="A350" s="56" t="s">
        <v>672</v>
      </c>
      <c r="B350" s="56" t="s">
        <v>798</v>
      </c>
      <c r="C350" s="57" t="s">
        <v>799</v>
      </c>
      <c r="D350" s="57" t="s">
        <v>800</v>
      </c>
      <c r="E350" s="56" t="s">
        <v>50</v>
      </c>
      <c r="F350" s="105" t="s">
        <v>1601</v>
      </c>
      <c r="G350" s="58" t="s">
        <v>812</v>
      </c>
      <c r="H350" s="57" t="s">
        <v>813</v>
      </c>
      <c r="I350" s="57" t="s">
        <v>421</v>
      </c>
      <c r="J350" s="66">
        <v>0</v>
      </c>
    </row>
    <row r="351" spans="1:10" ht="51" hidden="1" x14ac:dyDescent="0.3">
      <c r="A351" s="56" t="s">
        <v>672</v>
      </c>
      <c r="B351" s="56" t="s">
        <v>798</v>
      </c>
      <c r="C351" s="57" t="s">
        <v>799</v>
      </c>
      <c r="D351" s="57" t="s">
        <v>800</v>
      </c>
      <c r="E351" s="56" t="s">
        <v>50</v>
      </c>
      <c r="F351" s="105" t="s">
        <v>1602</v>
      </c>
      <c r="G351" s="58" t="s">
        <v>814</v>
      </c>
      <c r="H351" s="57" t="s">
        <v>815</v>
      </c>
      <c r="I351" s="57" t="s">
        <v>421</v>
      </c>
      <c r="J351" s="66"/>
    </row>
    <row r="352" spans="1:10" ht="51" hidden="1" x14ac:dyDescent="0.3">
      <c r="A352" s="56" t="s">
        <v>672</v>
      </c>
      <c r="B352" s="56" t="s">
        <v>798</v>
      </c>
      <c r="C352" s="57" t="s">
        <v>799</v>
      </c>
      <c r="D352" s="57" t="s">
        <v>800</v>
      </c>
      <c r="E352" s="56" t="s">
        <v>50</v>
      </c>
      <c r="F352" s="105" t="s">
        <v>1603</v>
      </c>
      <c r="G352" s="58" t="s">
        <v>816</v>
      </c>
      <c r="H352" s="57" t="s">
        <v>815</v>
      </c>
      <c r="I352" s="57" t="s">
        <v>421</v>
      </c>
      <c r="J352" s="66"/>
    </row>
    <row r="353" spans="1:10" ht="38.25" hidden="1" x14ac:dyDescent="0.3">
      <c r="A353" s="56" t="s">
        <v>672</v>
      </c>
      <c r="B353" s="56" t="s">
        <v>798</v>
      </c>
      <c r="C353" s="57" t="s">
        <v>799</v>
      </c>
      <c r="D353" s="57" t="s">
        <v>817</v>
      </c>
      <c r="E353" s="56" t="s">
        <v>152</v>
      </c>
      <c r="F353" s="105" t="s">
        <v>1604</v>
      </c>
      <c r="G353" s="58" t="s">
        <v>818</v>
      </c>
      <c r="H353" s="57" t="s">
        <v>819</v>
      </c>
      <c r="I353" s="57" t="s">
        <v>421</v>
      </c>
      <c r="J353" s="66"/>
    </row>
    <row r="354" spans="1:10" ht="63.75" hidden="1" x14ac:dyDescent="0.3">
      <c r="A354" s="56" t="s">
        <v>672</v>
      </c>
      <c r="B354" s="56" t="s">
        <v>798</v>
      </c>
      <c r="C354" s="57" t="s">
        <v>799</v>
      </c>
      <c r="D354" s="57" t="s">
        <v>817</v>
      </c>
      <c r="E354" s="56" t="s">
        <v>152</v>
      </c>
      <c r="F354" s="105" t="s">
        <v>1605</v>
      </c>
      <c r="G354" s="58" t="s">
        <v>820</v>
      </c>
      <c r="H354" s="57" t="s">
        <v>821</v>
      </c>
      <c r="I354" s="57" t="s">
        <v>421</v>
      </c>
      <c r="J354" s="66">
        <v>1000</v>
      </c>
    </row>
    <row r="355" spans="1:10" ht="76.5" hidden="1" x14ac:dyDescent="0.3">
      <c r="A355" s="56" t="s">
        <v>672</v>
      </c>
      <c r="B355" s="56" t="s">
        <v>798</v>
      </c>
      <c r="C355" s="57" t="s">
        <v>799</v>
      </c>
      <c r="D355" s="57" t="s">
        <v>817</v>
      </c>
      <c r="E355" s="56" t="s">
        <v>152</v>
      </c>
      <c r="F355" s="105" t="s">
        <v>1606</v>
      </c>
      <c r="G355" s="58" t="s">
        <v>822</v>
      </c>
      <c r="H355" s="57" t="s">
        <v>823</v>
      </c>
      <c r="I355" s="57" t="s">
        <v>421</v>
      </c>
      <c r="J355" s="66">
        <v>4000</v>
      </c>
    </row>
    <row r="356" spans="1:10" ht="51" hidden="1" x14ac:dyDescent="0.3">
      <c r="A356" s="56" t="s">
        <v>672</v>
      </c>
      <c r="B356" s="56" t="s">
        <v>798</v>
      </c>
      <c r="C356" s="57" t="s">
        <v>799</v>
      </c>
      <c r="D356" s="57" t="s">
        <v>817</v>
      </c>
      <c r="E356" s="56" t="s">
        <v>152</v>
      </c>
      <c r="F356" s="105" t="s">
        <v>1607</v>
      </c>
      <c r="G356" s="58" t="s">
        <v>824</v>
      </c>
      <c r="H356" s="57" t="s">
        <v>825</v>
      </c>
      <c r="I356" s="57" t="s">
        <v>421</v>
      </c>
      <c r="J356" s="66"/>
    </row>
    <row r="357" spans="1:10" ht="63.75" hidden="1" x14ac:dyDescent="0.3">
      <c r="A357" s="56" t="s">
        <v>672</v>
      </c>
      <c r="B357" s="56" t="s">
        <v>798</v>
      </c>
      <c r="C357" s="57" t="s">
        <v>799</v>
      </c>
      <c r="D357" s="57" t="s">
        <v>817</v>
      </c>
      <c r="E357" s="56" t="s">
        <v>152</v>
      </c>
      <c r="F357" s="105" t="s">
        <v>1608</v>
      </c>
      <c r="G357" s="58" t="s">
        <v>826</v>
      </c>
      <c r="H357" s="57" t="s">
        <v>827</v>
      </c>
      <c r="I357" s="57" t="s">
        <v>421</v>
      </c>
      <c r="J357" s="66">
        <v>7</v>
      </c>
    </row>
    <row r="358" spans="1:10" ht="63.75" hidden="1" x14ac:dyDescent="0.3">
      <c r="A358" s="56" t="s">
        <v>672</v>
      </c>
      <c r="B358" s="56" t="s">
        <v>798</v>
      </c>
      <c r="C358" s="57" t="s">
        <v>799</v>
      </c>
      <c r="D358" s="57" t="s">
        <v>817</v>
      </c>
      <c r="E358" s="56" t="s">
        <v>152</v>
      </c>
      <c r="F358" s="105" t="s">
        <v>1609</v>
      </c>
      <c r="G358" s="58" t="s">
        <v>828</v>
      </c>
      <c r="H358" s="57" t="s">
        <v>829</v>
      </c>
      <c r="I358" s="57" t="s">
        <v>421</v>
      </c>
      <c r="J358" s="66">
        <v>0</v>
      </c>
    </row>
    <row r="359" spans="1:10" ht="63.75" hidden="1" x14ac:dyDescent="0.3">
      <c r="A359" s="56" t="s">
        <v>672</v>
      </c>
      <c r="B359" s="56" t="s">
        <v>798</v>
      </c>
      <c r="C359" s="57" t="s">
        <v>799</v>
      </c>
      <c r="D359" s="57" t="s">
        <v>817</v>
      </c>
      <c r="E359" s="56" t="s">
        <v>152</v>
      </c>
      <c r="F359" s="105" t="s">
        <v>1610</v>
      </c>
      <c r="G359" s="58" t="s">
        <v>830</v>
      </c>
      <c r="H359" s="57" t="s">
        <v>831</v>
      </c>
      <c r="I359" s="57" t="s">
        <v>421</v>
      </c>
      <c r="J359" s="66">
        <v>0</v>
      </c>
    </row>
    <row r="360" spans="1:10" ht="63.75" hidden="1" x14ac:dyDescent="0.3">
      <c r="A360" s="56" t="s">
        <v>672</v>
      </c>
      <c r="B360" s="56" t="s">
        <v>798</v>
      </c>
      <c r="C360" s="57" t="s">
        <v>799</v>
      </c>
      <c r="D360" s="57" t="s">
        <v>817</v>
      </c>
      <c r="E360" s="56" t="s">
        <v>54</v>
      </c>
      <c r="F360" s="105" t="s">
        <v>1611</v>
      </c>
      <c r="G360" s="58" t="s">
        <v>832</v>
      </c>
      <c r="H360" s="57" t="s">
        <v>833</v>
      </c>
      <c r="I360" s="57" t="s">
        <v>421</v>
      </c>
      <c r="J360" s="66"/>
    </row>
    <row r="361" spans="1:10" ht="38.25" hidden="1" x14ac:dyDescent="0.3">
      <c r="A361" s="56" t="s">
        <v>672</v>
      </c>
      <c r="B361" s="56" t="s">
        <v>798</v>
      </c>
      <c r="C361" s="57" t="s">
        <v>799</v>
      </c>
      <c r="D361" s="57" t="s">
        <v>817</v>
      </c>
      <c r="E361" s="56" t="s">
        <v>50</v>
      </c>
      <c r="F361" s="105" t="s">
        <v>1612</v>
      </c>
      <c r="G361" s="58" t="s">
        <v>834</v>
      </c>
      <c r="H361" s="57" t="s">
        <v>373</v>
      </c>
      <c r="I361" s="57" t="s">
        <v>421</v>
      </c>
      <c r="J361" s="66">
        <v>0</v>
      </c>
    </row>
    <row r="362" spans="1:10" ht="63.75" hidden="1" x14ac:dyDescent="0.3">
      <c r="A362" s="56" t="s">
        <v>672</v>
      </c>
      <c r="B362" s="56" t="s">
        <v>798</v>
      </c>
      <c r="C362" s="57" t="s">
        <v>799</v>
      </c>
      <c r="D362" s="57" t="s">
        <v>817</v>
      </c>
      <c r="E362" s="56" t="s">
        <v>152</v>
      </c>
      <c r="F362" s="105" t="s">
        <v>1613</v>
      </c>
      <c r="G362" s="58" t="s">
        <v>835</v>
      </c>
      <c r="H362" s="57" t="s">
        <v>649</v>
      </c>
      <c r="I362" s="57" t="s">
        <v>421</v>
      </c>
      <c r="J362" s="66">
        <v>1</v>
      </c>
    </row>
    <row r="363" spans="1:10" ht="63.75" hidden="1" x14ac:dyDescent="0.3">
      <c r="A363" s="56" t="s">
        <v>672</v>
      </c>
      <c r="B363" s="56" t="s">
        <v>798</v>
      </c>
      <c r="C363" s="57" t="s">
        <v>799</v>
      </c>
      <c r="D363" s="57" t="s">
        <v>817</v>
      </c>
      <c r="E363" s="56" t="s">
        <v>152</v>
      </c>
      <c r="F363" s="105" t="s">
        <v>1614</v>
      </c>
      <c r="G363" s="58" t="s">
        <v>836</v>
      </c>
      <c r="H363" s="57" t="s">
        <v>837</v>
      </c>
      <c r="I363" s="57" t="s">
        <v>421</v>
      </c>
      <c r="J363" s="66">
        <v>7</v>
      </c>
    </row>
    <row r="364" spans="1:10" ht="76.5" hidden="1" x14ac:dyDescent="0.3">
      <c r="A364" s="56" t="s">
        <v>672</v>
      </c>
      <c r="B364" s="56" t="s">
        <v>798</v>
      </c>
      <c r="C364" s="57" t="s">
        <v>799</v>
      </c>
      <c r="D364" s="57" t="s">
        <v>817</v>
      </c>
      <c r="E364" s="56" t="s">
        <v>152</v>
      </c>
      <c r="F364" s="105" t="s">
        <v>1615</v>
      </c>
      <c r="G364" s="58" t="s">
        <v>838</v>
      </c>
      <c r="H364" s="57" t="s">
        <v>89</v>
      </c>
      <c r="I364" s="57" t="s">
        <v>421</v>
      </c>
      <c r="J364" s="66"/>
    </row>
    <row r="365" spans="1:10" ht="51" hidden="1" x14ac:dyDescent="0.3">
      <c r="A365" s="56" t="s">
        <v>672</v>
      </c>
      <c r="B365" s="56" t="s">
        <v>798</v>
      </c>
      <c r="C365" s="57" t="s">
        <v>799</v>
      </c>
      <c r="D365" s="57" t="s">
        <v>817</v>
      </c>
      <c r="E365" s="56" t="s">
        <v>152</v>
      </c>
      <c r="F365" s="105" t="s">
        <v>1616</v>
      </c>
      <c r="G365" s="58" t="s">
        <v>839</v>
      </c>
      <c r="H365" s="57" t="s">
        <v>831</v>
      </c>
      <c r="I365" s="57" t="s">
        <v>421</v>
      </c>
      <c r="J365" s="66"/>
    </row>
    <row r="366" spans="1:10" ht="38.25" hidden="1" x14ac:dyDescent="0.3">
      <c r="A366" s="56" t="s">
        <v>672</v>
      </c>
      <c r="B366" s="56" t="s">
        <v>798</v>
      </c>
      <c r="C366" s="57" t="s">
        <v>799</v>
      </c>
      <c r="D366" s="57" t="s">
        <v>817</v>
      </c>
      <c r="E366" s="56" t="s">
        <v>152</v>
      </c>
      <c r="F366" s="105" t="s">
        <v>1617</v>
      </c>
      <c r="G366" s="58" t="s">
        <v>840</v>
      </c>
      <c r="H366" s="57" t="s">
        <v>841</v>
      </c>
      <c r="I366" s="57" t="s">
        <v>421</v>
      </c>
      <c r="J366" s="66">
        <v>0</v>
      </c>
    </row>
    <row r="367" spans="1:10" ht="51" hidden="1" x14ac:dyDescent="0.3">
      <c r="A367" s="56" t="s">
        <v>672</v>
      </c>
      <c r="B367" s="56" t="s">
        <v>798</v>
      </c>
      <c r="C367" s="57" t="s">
        <v>799</v>
      </c>
      <c r="D367" s="57" t="s">
        <v>842</v>
      </c>
      <c r="E367" s="56" t="s">
        <v>152</v>
      </c>
      <c r="F367" s="105" t="s">
        <v>1618</v>
      </c>
      <c r="G367" s="58" t="s">
        <v>843</v>
      </c>
      <c r="H367" s="57" t="s">
        <v>844</v>
      </c>
      <c r="I367" s="57" t="s">
        <v>845</v>
      </c>
      <c r="J367" s="66">
        <v>100</v>
      </c>
    </row>
    <row r="368" spans="1:10" ht="38.25" hidden="1" x14ac:dyDescent="0.3">
      <c r="A368" s="56" t="s">
        <v>672</v>
      </c>
      <c r="B368" s="56" t="s">
        <v>798</v>
      </c>
      <c r="C368" s="57" t="s">
        <v>799</v>
      </c>
      <c r="D368" s="57" t="s">
        <v>842</v>
      </c>
      <c r="E368" s="56" t="s">
        <v>152</v>
      </c>
      <c r="F368" s="105" t="s">
        <v>1619</v>
      </c>
      <c r="G368" s="58" t="s">
        <v>846</v>
      </c>
      <c r="H368" s="57" t="s">
        <v>847</v>
      </c>
      <c r="I368" s="57" t="s">
        <v>845</v>
      </c>
      <c r="J368" s="66">
        <v>1</v>
      </c>
    </row>
    <row r="369" spans="1:10" ht="51" hidden="1" x14ac:dyDescent="0.3">
      <c r="A369" s="56" t="s">
        <v>672</v>
      </c>
      <c r="B369" s="56" t="s">
        <v>798</v>
      </c>
      <c r="C369" s="57" t="s">
        <v>799</v>
      </c>
      <c r="D369" s="57" t="s">
        <v>842</v>
      </c>
      <c r="E369" s="56" t="s">
        <v>152</v>
      </c>
      <c r="F369" s="105" t="s">
        <v>1620</v>
      </c>
      <c r="G369" s="58" t="s">
        <v>848</v>
      </c>
      <c r="H369" s="57" t="s">
        <v>849</v>
      </c>
      <c r="I369" s="57" t="s">
        <v>845</v>
      </c>
      <c r="J369" s="66"/>
    </row>
    <row r="370" spans="1:10" ht="51" hidden="1" x14ac:dyDescent="0.3">
      <c r="A370" s="56" t="s">
        <v>672</v>
      </c>
      <c r="B370" s="56" t="s">
        <v>798</v>
      </c>
      <c r="C370" s="57" t="s">
        <v>799</v>
      </c>
      <c r="D370" s="57" t="s">
        <v>842</v>
      </c>
      <c r="E370" s="56" t="s">
        <v>152</v>
      </c>
      <c r="F370" s="105" t="s">
        <v>1621</v>
      </c>
      <c r="G370" s="58" t="s">
        <v>850</v>
      </c>
      <c r="H370" s="57" t="s">
        <v>851</v>
      </c>
      <c r="I370" s="57" t="s">
        <v>845</v>
      </c>
      <c r="J370" s="66">
        <v>0</v>
      </c>
    </row>
    <row r="371" spans="1:10" ht="76.5" hidden="1" x14ac:dyDescent="0.3">
      <c r="A371" s="56" t="s">
        <v>672</v>
      </c>
      <c r="B371" s="56" t="s">
        <v>798</v>
      </c>
      <c r="C371" s="57" t="s">
        <v>799</v>
      </c>
      <c r="D371" s="57" t="s">
        <v>842</v>
      </c>
      <c r="E371" s="56" t="s">
        <v>152</v>
      </c>
      <c r="F371" s="105" t="s">
        <v>1622</v>
      </c>
      <c r="G371" s="58" t="s">
        <v>852</v>
      </c>
      <c r="H371" s="57" t="s">
        <v>89</v>
      </c>
      <c r="I371" s="57" t="s">
        <v>845</v>
      </c>
      <c r="J371" s="66">
        <v>1</v>
      </c>
    </row>
    <row r="372" spans="1:10" ht="38.25" hidden="1" x14ac:dyDescent="0.3">
      <c r="A372" s="56" t="s">
        <v>672</v>
      </c>
      <c r="B372" s="56" t="s">
        <v>798</v>
      </c>
      <c r="C372" s="57" t="s">
        <v>799</v>
      </c>
      <c r="D372" s="57" t="s">
        <v>842</v>
      </c>
      <c r="E372" s="56" t="s">
        <v>152</v>
      </c>
      <c r="F372" s="105" t="s">
        <v>1623</v>
      </c>
      <c r="G372" s="58" t="s">
        <v>853</v>
      </c>
      <c r="H372" s="57" t="s">
        <v>854</v>
      </c>
      <c r="I372" s="57" t="s">
        <v>845</v>
      </c>
      <c r="J372" s="66"/>
    </row>
    <row r="373" spans="1:10" ht="63.75" hidden="1" x14ac:dyDescent="0.3">
      <c r="A373" s="56" t="s">
        <v>672</v>
      </c>
      <c r="B373" s="56" t="s">
        <v>798</v>
      </c>
      <c r="C373" s="57" t="s">
        <v>799</v>
      </c>
      <c r="D373" s="57" t="s">
        <v>842</v>
      </c>
      <c r="E373" s="56" t="s">
        <v>152</v>
      </c>
      <c r="F373" s="105" t="s">
        <v>1624</v>
      </c>
      <c r="G373" s="58" t="s">
        <v>855</v>
      </c>
      <c r="H373" s="57" t="s">
        <v>856</v>
      </c>
      <c r="I373" s="57" t="s">
        <v>845</v>
      </c>
      <c r="J373" s="66">
        <v>0</v>
      </c>
    </row>
    <row r="374" spans="1:10" ht="51" hidden="1" x14ac:dyDescent="0.3">
      <c r="A374" s="56" t="s">
        <v>672</v>
      </c>
      <c r="B374" s="56" t="s">
        <v>798</v>
      </c>
      <c r="C374" s="57" t="s">
        <v>799</v>
      </c>
      <c r="D374" s="57" t="s">
        <v>842</v>
      </c>
      <c r="E374" s="56" t="s">
        <v>152</v>
      </c>
      <c r="F374" s="105" t="s">
        <v>1625</v>
      </c>
      <c r="G374" s="58" t="s">
        <v>857</v>
      </c>
      <c r="H374" s="57" t="s">
        <v>858</v>
      </c>
      <c r="I374" s="57" t="s">
        <v>845</v>
      </c>
      <c r="J374" s="66">
        <v>1</v>
      </c>
    </row>
    <row r="375" spans="1:10" ht="38.25" hidden="1" x14ac:dyDescent="0.3">
      <c r="A375" s="56" t="s">
        <v>672</v>
      </c>
      <c r="B375" s="56" t="s">
        <v>798</v>
      </c>
      <c r="C375" s="57" t="s">
        <v>799</v>
      </c>
      <c r="D375" s="57" t="s">
        <v>842</v>
      </c>
      <c r="E375" s="56" t="s">
        <v>152</v>
      </c>
      <c r="F375" s="105" t="s">
        <v>1626</v>
      </c>
      <c r="G375" s="58" t="s">
        <v>859</v>
      </c>
      <c r="H375" s="57" t="s">
        <v>860</v>
      </c>
      <c r="I375" s="57" t="s">
        <v>845</v>
      </c>
      <c r="J375" s="66"/>
    </row>
    <row r="376" spans="1:10" ht="51" hidden="1" x14ac:dyDescent="0.3">
      <c r="A376" s="56" t="s">
        <v>672</v>
      </c>
      <c r="B376" s="56" t="s">
        <v>798</v>
      </c>
      <c r="C376" s="57" t="s">
        <v>799</v>
      </c>
      <c r="D376" s="57" t="s">
        <v>842</v>
      </c>
      <c r="E376" s="56" t="s">
        <v>152</v>
      </c>
      <c r="F376" s="105" t="s">
        <v>1627</v>
      </c>
      <c r="G376" s="58" t="s">
        <v>861</v>
      </c>
      <c r="H376" s="57" t="s">
        <v>862</v>
      </c>
      <c r="I376" s="57" t="s">
        <v>845</v>
      </c>
      <c r="J376" s="66">
        <v>1</v>
      </c>
    </row>
    <row r="377" spans="1:10" ht="51" hidden="1" x14ac:dyDescent="0.3">
      <c r="A377" s="56" t="s">
        <v>672</v>
      </c>
      <c r="B377" s="56" t="s">
        <v>798</v>
      </c>
      <c r="C377" s="57" t="s">
        <v>799</v>
      </c>
      <c r="D377" s="57" t="s">
        <v>842</v>
      </c>
      <c r="E377" s="56" t="s">
        <v>152</v>
      </c>
      <c r="F377" s="105" t="s">
        <v>1628</v>
      </c>
      <c r="G377" s="58" t="s">
        <v>863</v>
      </c>
      <c r="H377" s="57" t="s">
        <v>864</v>
      </c>
      <c r="I377" s="57" t="s">
        <v>845</v>
      </c>
      <c r="J377" s="66">
        <v>1</v>
      </c>
    </row>
    <row r="378" spans="1:10" ht="63.75" hidden="1" x14ac:dyDescent="0.3">
      <c r="A378" s="56" t="s">
        <v>672</v>
      </c>
      <c r="B378" s="56" t="s">
        <v>798</v>
      </c>
      <c r="C378" s="57" t="s">
        <v>799</v>
      </c>
      <c r="D378" s="57" t="s">
        <v>842</v>
      </c>
      <c r="E378" s="56" t="s">
        <v>152</v>
      </c>
      <c r="F378" s="105" t="s">
        <v>1629</v>
      </c>
      <c r="G378" s="58" t="s">
        <v>865</v>
      </c>
      <c r="H378" s="57" t="s">
        <v>866</v>
      </c>
      <c r="I378" s="57" t="s">
        <v>845</v>
      </c>
      <c r="J378" s="66">
        <v>0</v>
      </c>
    </row>
    <row r="379" spans="1:10" ht="38.25" hidden="1" x14ac:dyDescent="0.3">
      <c r="A379" s="56" t="s">
        <v>672</v>
      </c>
      <c r="B379" s="56" t="s">
        <v>798</v>
      </c>
      <c r="C379" s="57" t="s">
        <v>799</v>
      </c>
      <c r="D379" s="57" t="s">
        <v>842</v>
      </c>
      <c r="E379" s="56" t="s">
        <v>50</v>
      </c>
      <c r="F379" s="105" t="s">
        <v>1630</v>
      </c>
      <c r="G379" s="58" t="s">
        <v>867</v>
      </c>
      <c r="H379" s="57" t="s">
        <v>99</v>
      </c>
      <c r="I379" s="57" t="s">
        <v>845</v>
      </c>
      <c r="J379" s="66"/>
    </row>
    <row r="380" spans="1:10" ht="51" hidden="1" x14ac:dyDescent="0.3">
      <c r="A380" s="56" t="s">
        <v>672</v>
      </c>
      <c r="B380" s="56" t="s">
        <v>798</v>
      </c>
      <c r="C380" s="57" t="s">
        <v>799</v>
      </c>
      <c r="D380" s="57" t="s">
        <v>842</v>
      </c>
      <c r="E380" s="56" t="s">
        <v>152</v>
      </c>
      <c r="F380" s="105" t="s">
        <v>1631</v>
      </c>
      <c r="G380" s="58" t="s">
        <v>1180</v>
      </c>
      <c r="H380" s="57" t="s">
        <v>868</v>
      </c>
      <c r="I380" s="57" t="s">
        <v>845</v>
      </c>
      <c r="J380" s="66"/>
    </row>
    <row r="381" spans="1:10" ht="63.75" hidden="1" x14ac:dyDescent="0.3">
      <c r="A381" s="56" t="s">
        <v>672</v>
      </c>
      <c r="B381" s="56" t="s">
        <v>798</v>
      </c>
      <c r="C381" s="57" t="s">
        <v>799</v>
      </c>
      <c r="D381" s="57" t="s">
        <v>842</v>
      </c>
      <c r="E381" s="56" t="s">
        <v>50</v>
      </c>
      <c r="F381" s="105" t="s">
        <v>1632</v>
      </c>
      <c r="G381" s="58" t="s">
        <v>869</v>
      </c>
      <c r="H381" s="57" t="s">
        <v>831</v>
      </c>
      <c r="I381" s="57" t="s">
        <v>845</v>
      </c>
      <c r="J381" s="66"/>
    </row>
    <row r="382" spans="1:10" ht="51" hidden="1" x14ac:dyDescent="0.3">
      <c r="A382" s="56" t="s">
        <v>672</v>
      </c>
      <c r="B382" s="56" t="s">
        <v>798</v>
      </c>
      <c r="C382" s="57" t="s">
        <v>799</v>
      </c>
      <c r="D382" s="57" t="s">
        <v>842</v>
      </c>
      <c r="E382" s="56" t="s">
        <v>152</v>
      </c>
      <c r="F382" s="105" t="s">
        <v>1633</v>
      </c>
      <c r="G382" s="58" t="s">
        <v>870</v>
      </c>
      <c r="H382" s="57" t="s">
        <v>831</v>
      </c>
      <c r="I382" s="57" t="s">
        <v>845</v>
      </c>
      <c r="J382" s="66">
        <v>0</v>
      </c>
    </row>
    <row r="383" spans="1:10" ht="51" hidden="1" x14ac:dyDescent="0.3">
      <c r="A383" s="56" t="s">
        <v>672</v>
      </c>
      <c r="B383" s="56" t="s">
        <v>798</v>
      </c>
      <c r="C383" s="57" t="s">
        <v>799</v>
      </c>
      <c r="D383" s="57" t="s">
        <v>842</v>
      </c>
      <c r="E383" s="56" t="s">
        <v>152</v>
      </c>
      <c r="F383" s="105" t="s">
        <v>1634</v>
      </c>
      <c r="G383" s="58" t="s">
        <v>871</v>
      </c>
      <c r="H383" s="57" t="s">
        <v>872</v>
      </c>
      <c r="I383" s="57" t="s">
        <v>845</v>
      </c>
      <c r="J383" s="66">
        <v>0</v>
      </c>
    </row>
    <row r="384" spans="1:10" ht="63.75" hidden="1" x14ac:dyDescent="0.3">
      <c r="A384" s="56" t="s">
        <v>672</v>
      </c>
      <c r="B384" s="56" t="s">
        <v>798</v>
      </c>
      <c r="C384" s="57" t="s">
        <v>799</v>
      </c>
      <c r="D384" s="57" t="s">
        <v>842</v>
      </c>
      <c r="E384" s="56" t="s">
        <v>152</v>
      </c>
      <c r="F384" s="105" t="s">
        <v>1635</v>
      </c>
      <c r="G384" s="58" t="s">
        <v>873</v>
      </c>
      <c r="H384" s="57" t="s">
        <v>874</v>
      </c>
      <c r="I384" s="57" t="s">
        <v>845</v>
      </c>
      <c r="J384" s="66"/>
    </row>
    <row r="385" spans="1:10" ht="76.5" hidden="1" x14ac:dyDescent="0.3">
      <c r="A385" s="56" t="s">
        <v>672</v>
      </c>
      <c r="B385" s="56" t="s">
        <v>798</v>
      </c>
      <c r="C385" s="57" t="s">
        <v>799</v>
      </c>
      <c r="D385" s="57" t="s">
        <v>842</v>
      </c>
      <c r="E385" s="56" t="s">
        <v>50</v>
      </c>
      <c r="F385" s="105" t="s">
        <v>1636</v>
      </c>
      <c r="G385" s="58" t="s">
        <v>875</v>
      </c>
      <c r="H385" s="57" t="s">
        <v>876</v>
      </c>
      <c r="I385" s="57" t="s">
        <v>845</v>
      </c>
      <c r="J385" s="66">
        <v>0</v>
      </c>
    </row>
    <row r="386" spans="1:10" ht="76.5" hidden="1" x14ac:dyDescent="0.3">
      <c r="A386" s="56" t="s">
        <v>672</v>
      </c>
      <c r="B386" s="56" t="s">
        <v>798</v>
      </c>
      <c r="C386" s="57" t="s">
        <v>799</v>
      </c>
      <c r="D386" s="57" t="s">
        <v>842</v>
      </c>
      <c r="E386" s="56" t="s">
        <v>50</v>
      </c>
      <c r="F386" s="105" t="s">
        <v>1637</v>
      </c>
      <c r="G386" s="58" t="s">
        <v>877</v>
      </c>
      <c r="H386" s="57" t="s">
        <v>878</v>
      </c>
      <c r="I386" s="57" t="s">
        <v>845</v>
      </c>
      <c r="J386" s="66">
        <v>2</v>
      </c>
    </row>
    <row r="387" spans="1:10" ht="51" hidden="1" x14ac:dyDescent="0.3">
      <c r="A387" s="56" t="s">
        <v>672</v>
      </c>
      <c r="B387" s="56" t="s">
        <v>879</v>
      </c>
      <c r="C387" s="57" t="s">
        <v>880</v>
      </c>
      <c r="D387" s="57" t="s">
        <v>881</v>
      </c>
      <c r="E387" s="56" t="s">
        <v>604</v>
      </c>
      <c r="F387" s="105" t="s">
        <v>1638</v>
      </c>
      <c r="G387" s="58" t="s">
        <v>882</v>
      </c>
      <c r="H387" s="57" t="s">
        <v>883</v>
      </c>
      <c r="I387" s="57" t="s">
        <v>103</v>
      </c>
      <c r="J387" s="66">
        <v>100</v>
      </c>
    </row>
    <row r="388" spans="1:10" ht="63.75" hidden="1" x14ac:dyDescent="0.3">
      <c r="A388" s="56" t="s">
        <v>672</v>
      </c>
      <c r="B388" s="56" t="s">
        <v>879</v>
      </c>
      <c r="C388" s="57" t="s">
        <v>880</v>
      </c>
      <c r="D388" s="57" t="s">
        <v>881</v>
      </c>
      <c r="E388" s="56" t="s">
        <v>604</v>
      </c>
      <c r="F388" s="105" t="s">
        <v>1639</v>
      </c>
      <c r="G388" s="58" t="s">
        <v>884</v>
      </c>
      <c r="H388" s="57" t="s">
        <v>885</v>
      </c>
      <c r="I388" s="57" t="s">
        <v>103</v>
      </c>
      <c r="J388" s="66">
        <v>54</v>
      </c>
    </row>
    <row r="389" spans="1:10" ht="51" hidden="1" x14ac:dyDescent="0.3">
      <c r="A389" s="56" t="s">
        <v>672</v>
      </c>
      <c r="B389" s="56" t="s">
        <v>879</v>
      </c>
      <c r="C389" s="57" t="s">
        <v>880</v>
      </c>
      <c r="D389" s="57" t="s">
        <v>881</v>
      </c>
      <c r="E389" s="56" t="s">
        <v>604</v>
      </c>
      <c r="F389" s="105" t="s">
        <v>1640</v>
      </c>
      <c r="G389" s="58" t="s">
        <v>886</v>
      </c>
      <c r="H389" s="57" t="s">
        <v>887</v>
      </c>
      <c r="I389" s="57" t="s">
        <v>103</v>
      </c>
      <c r="J389" s="66">
        <v>0</v>
      </c>
    </row>
    <row r="390" spans="1:10" ht="76.5" hidden="1" x14ac:dyDescent="0.3">
      <c r="A390" s="56" t="s">
        <v>672</v>
      </c>
      <c r="B390" s="56" t="s">
        <v>879</v>
      </c>
      <c r="C390" s="57" t="s">
        <v>880</v>
      </c>
      <c r="D390" s="57" t="s">
        <v>881</v>
      </c>
      <c r="E390" s="56" t="s">
        <v>604</v>
      </c>
      <c r="F390" s="105" t="s">
        <v>1641</v>
      </c>
      <c r="G390" s="58" t="s">
        <v>888</v>
      </c>
      <c r="H390" s="57" t="s">
        <v>889</v>
      </c>
      <c r="I390" s="57" t="s">
        <v>103</v>
      </c>
      <c r="J390" s="66"/>
    </row>
    <row r="391" spans="1:10" ht="38.25" hidden="1" x14ac:dyDescent="0.3">
      <c r="A391" s="56" t="s">
        <v>672</v>
      </c>
      <c r="B391" s="56" t="s">
        <v>879</v>
      </c>
      <c r="C391" s="57" t="s">
        <v>880</v>
      </c>
      <c r="D391" s="57" t="s">
        <v>881</v>
      </c>
      <c r="E391" s="56" t="s">
        <v>604</v>
      </c>
      <c r="F391" s="105" t="s">
        <v>1642</v>
      </c>
      <c r="G391" s="58" t="s">
        <v>890</v>
      </c>
      <c r="H391" s="57" t="s">
        <v>891</v>
      </c>
      <c r="I391" s="57" t="s">
        <v>103</v>
      </c>
      <c r="J391" s="68">
        <v>35</v>
      </c>
    </row>
    <row r="392" spans="1:10" ht="38.25" hidden="1" x14ac:dyDescent="0.3">
      <c r="A392" s="56" t="s">
        <v>672</v>
      </c>
      <c r="B392" s="56" t="s">
        <v>879</v>
      </c>
      <c r="C392" s="57" t="s">
        <v>880</v>
      </c>
      <c r="D392" s="57" t="s">
        <v>881</v>
      </c>
      <c r="E392" s="56" t="s">
        <v>604</v>
      </c>
      <c r="F392" s="105" t="s">
        <v>1643</v>
      </c>
      <c r="G392" s="58" t="s">
        <v>892</v>
      </c>
      <c r="H392" s="57" t="s">
        <v>893</v>
      </c>
      <c r="I392" s="57" t="s">
        <v>103</v>
      </c>
      <c r="J392" s="68">
        <v>15</v>
      </c>
    </row>
    <row r="393" spans="1:10" ht="76.5" hidden="1" x14ac:dyDescent="0.3">
      <c r="A393" s="56" t="s">
        <v>672</v>
      </c>
      <c r="B393" s="56" t="s">
        <v>879</v>
      </c>
      <c r="C393" s="57" t="s">
        <v>880</v>
      </c>
      <c r="D393" s="57" t="s">
        <v>881</v>
      </c>
      <c r="E393" s="56" t="s">
        <v>604</v>
      </c>
      <c r="F393" s="105" t="s">
        <v>1644</v>
      </c>
      <c r="G393" s="58" t="s">
        <v>894</v>
      </c>
      <c r="H393" s="57" t="s">
        <v>895</v>
      </c>
      <c r="I393" s="57" t="s">
        <v>103</v>
      </c>
      <c r="J393" s="68">
        <v>0</v>
      </c>
    </row>
    <row r="394" spans="1:10" ht="63.75" hidden="1" x14ac:dyDescent="0.3">
      <c r="A394" s="56" t="s">
        <v>672</v>
      </c>
      <c r="B394" s="56" t="s">
        <v>879</v>
      </c>
      <c r="C394" s="57" t="s">
        <v>880</v>
      </c>
      <c r="D394" s="57" t="s">
        <v>896</v>
      </c>
      <c r="E394" s="56" t="s">
        <v>604</v>
      </c>
      <c r="F394" s="105" t="s">
        <v>1645</v>
      </c>
      <c r="G394" s="58" t="s">
        <v>897</v>
      </c>
      <c r="H394" s="57" t="s">
        <v>898</v>
      </c>
      <c r="I394" s="57" t="s">
        <v>103</v>
      </c>
      <c r="J394" s="66">
        <v>600</v>
      </c>
    </row>
    <row r="395" spans="1:10" ht="38.25" hidden="1" x14ac:dyDescent="0.3">
      <c r="A395" s="56" t="s">
        <v>672</v>
      </c>
      <c r="B395" s="56" t="s">
        <v>879</v>
      </c>
      <c r="C395" s="57" t="s">
        <v>880</v>
      </c>
      <c r="D395" s="57" t="s">
        <v>896</v>
      </c>
      <c r="E395" s="56" t="s">
        <v>604</v>
      </c>
      <c r="F395" s="105" t="s">
        <v>1646</v>
      </c>
      <c r="G395" s="58" t="s">
        <v>899</v>
      </c>
      <c r="H395" s="57" t="s">
        <v>900</v>
      </c>
      <c r="I395" s="57" t="s">
        <v>103</v>
      </c>
      <c r="J395" s="66">
        <v>1</v>
      </c>
    </row>
    <row r="396" spans="1:10" ht="38.25" hidden="1" x14ac:dyDescent="0.3">
      <c r="A396" s="56" t="s">
        <v>672</v>
      </c>
      <c r="B396" s="56" t="s">
        <v>879</v>
      </c>
      <c r="C396" s="57" t="s">
        <v>880</v>
      </c>
      <c r="D396" s="57" t="s">
        <v>896</v>
      </c>
      <c r="E396" s="56" t="s">
        <v>50</v>
      </c>
      <c r="F396" s="105" t="s">
        <v>1647</v>
      </c>
      <c r="G396" s="58" t="s">
        <v>901</v>
      </c>
      <c r="H396" s="57" t="s">
        <v>902</v>
      </c>
      <c r="I396" s="57" t="s">
        <v>103</v>
      </c>
      <c r="J396" s="66">
        <v>0</v>
      </c>
    </row>
    <row r="397" spans="1:10" ht="38.25" hidden="1" x14ac:dyDescent="0.3">
      <c r="A397" s="56" t="s">
        <v>672</v>
      </c>
      <c r="B397" s="56" t="s">
        <v>879</v>
      </c>
      <c r="C397" s="57" t="s">
        <v>880</v>
      </c>
      <c r="D397" s="57" t="s">
        <v>896</v>
      </c>
      <c r="E397" s="56" t="s">
        <v>604</v>
      </c>
      <c r="F397" s="105" t="s">
        <v>1648</v>
      </c>
      <c r="G397" s="58" t="s">
        <v>903</v>
      </c>
      <c r="H397" s="57" t="s">
        <v>904</v>
      </c>
      <c r="I397" s="57" t="s">
        <v>103</v>
      </c>
      <c r="J397" s="66">
        <v>1</v>
      </c>
    </row>
    <row r="398" spans="1:10" ht="89.25" hidden="1" x14ac:dyDescent="0.3">
      <c r="A398" s="56" t="s">
        <v>672</v>
      </c>
      <c r="B398" s="56" t="s">
        <v>879</v>
      </c>
      <c r="C398" s="57" t="s">
        <v>880</v>
      </c>
      <c r="D398" s="57" t="s">
        <v>896</v>
      </c>
      <c r="E398" s="56" t="s">
        <v>50</v>
      </c>
      <c r="F398" s="105" t="s">
        <v>1649</v>
      </c>
      <c r="G398" s="58" t="s">
        <v>905</v>
      </c>
      <c r="H398" s="57" t="s">
        <v>906</v>
      </c>
      <c r="I398" s="57" t="s">
        <v>103</v>
      </c>
      <c r="J398" s="66">
        <v>0</v>
      </c>
    </row>
    <row r="399" spans="1:10" ht="63.75" hidden="1" x14ac:dyDescent="0.3">
      <c r="A399" s="56" t="s">
        <v>672</v>
      </c>
      <c r="B399" s="56" t="s">
        <v>879</v>
      </c>
      <c r="C399" s="57" t="s">
        <v>880</v>
      </c>
      <c r="D399" s="57" t="s">
        <v>896</v>
      </c>
      <c r="E399" s="56" t="s">
        <v>604</v>
      </c>
      <c r="F399" s="105" t="s">
        <v>1650</v>
      </c>
      <c r="G399" s="58" t="s">
        <v>907</v>
      </c>
      <c r="H399" s="57" t="s">
        <v>908</v>
      </c>
      <c r="I399" s="57" t="s">
        <v>103</v>
      </c>
      <c r="J399" s="66">
        <v>80</v>
      </c>
    </row>
    <row r="400" spans="1:10" ht="38.25" hidden="1" x14ac:dyDescent="0.3">
      <c r="A400" s="56" t="s">
        <v>672</v>
      </c>
      <c r="B400" s="56" t="s">
        <v>879</v>
      </c>
      <c r="C400" s="57" t="s">
        <v>880</v>
      </c>
      <c r="D400" s="57" t="s">
        <v>896</v>
      </c>
      <c r="E400" s="56" t="s">
        <v>604</v>
      </c>
      <c r="F400" s="105" t="s">
        <v>1651</v>
      </c>
      <c r="G400" s="58" t="s">
        <v>909</v>
      </c>
      <c r="H400" s="57" t="s">
        <v>910</v>
      </c>
      <c r="I400" s="57" t="s">
        <v>103</v>
      </c>
      <c r="J400" s="66"/>
    </row>
    <row r="401" spans="1:10" ht="63.75" hidden="1" x14ac:dyDescent="0.3">
      <c r="A401" s="56" t="s">
        <v>672</v>
      </c>
      <c r="B401" s="56" t="s">
        <v>879</v>
      </c>
      <c r="C401" s="57" t="s">
        <v>880</v>
      </c>
      <c r="D401" s="57" t="s">
        <v>896</v>
      </c>
      <c r="E401" s="56" t="s">
        <v>50</v>
      </c>
      <c r="F401" s="105" t="s">
        <v>1652</v>
      </c>
      <c r="G401" s="58" t="s">
        <v>911</v>
      </c>
      <c r="H401" s="57" t="s">
        <v>912</v>
      </c>
      <c r="I401" s="57" t="s">
        <v>103</v>
      </c>
      <c r="J401" s="66"/>
    </row>
    <row r="402" spans="1:10" ht="51" hidden="1" x14ac:dyDescent="0.3">
      <c r="A402" s="56" t="s">
        <v>672</v>
      </c>
      <c r="B402" s="56" t="s">
        <v>879</v>
      </c>
      <c r="C402" s="57" t="s">
        <v>880</v>
      </c>
      <c r="D402" s="57" t="s">
        <v>896</v>
      </c>
      <c r="E402" s="56" t="s">
        <v>50</v>
      </c>
      <c r="F402" s="105" t="s">
        <v>1653</v>
      </c>
      <c r="G402" s="58" t="s">
        <v>913</v>
      </c>
      <c r="H402" s="57" t="s">
        <v>914</v>
      </c>
      <c r="I402" s="57" t="s">
        <v>103</v>
      </c>
      <c r="J402" s="66">
        <v>0</v>
      </c>
    </row>
    <row r="403" spans="1:10" ht="51" hidden="1" x14ac:dyDescent="0.3">
      <c r="A403" s="56" t="s">
        <v>672</v>
      </c>
      <c r="B403" s="56" t="s">
        <v>879</v>
      </c>
      <c r="C403" s="57" t="s">
        <v>880</v>
      </c>
      <c r="D403" s="57" t="s">
        <v>896</v>
      </c>
      <c r="E403" s="56" t="s">
        <v>50</v>
      </c>
      <c r="F403" s="105" t="s">
        <v>1654</v>
      </c>
      <c r="G403" s="58" t="s">
        <v>915</v>
      </c>
      <c r="H403" s="57" t="s">
        <v>916</v>
      </c>
      <c r="I403" s="57" t="s">
        <v>103</v>
      </c>
      <c r="J403" s="66">
        <v>0</v>
      </c>
    </row>
    <row r="404" spans="1:10" ht="76.5" hidden="1" x14ac:dyDescent="0.3">
      <c r="A404" s="56" t="s">
        <v>672</v>
      </c>
      <c r="B404" s="56" t="s">
        <v>879</v>
      </c>
      <c r="C404" s="57" t="s">
        <v>880</v>
      </c>
      <c r="D404" s="57" t="s">
        <v>896</v>
      </c>
      <c r="E404" s="56" t="s">
        <v>50</v>
      </c>
      <c r="F404" s="105" t="s">
        <v>1655</v>
      </c>
      <c r="G404" s="58" t="s">
        <v>917</v>
      </c>
      <c r="H404" s="57" t="s">
        <v>918</v>
      </c>
      <c r="I404" s="57" t="s">
        <v>103</v>
      </c>
      <c r="J404" s="66"/>
    </row>
    <row r="405" spans="1:10" ht="38.25" hidden="1" x14ac:dyDescent="0.3">
      <c r="A405" s="56" t="s">
        <v>672</v>
      </c>
      <c r="B405" s="56" t="s">
        <v>879</v>
      </c>
      <c r="C405" s="57" t="s">
        <v>880</v>
      </c>
      <c r="D405" s="57" t="s">
        <v>896</v>
      </c>
      <c r="E405" s="56" t="s">
        <v>50</v>
      </c>
      <c r="F405" s="105" t="s">
        <v>1656</v>
      </c>
      <c r="G405" s="58" t="s">
        <v>919</v>
      </c>
      <c r="H405" s="57" t="s">
        <v>920</v>
      </c>
      <c r="I405" s="57" t="s">
        <v>103</v>
      </c>
      <c r="J405" s="66">
        <v>0</v>
      </c>
    </row>
    <row r="406" spans="1:10" ht="82.5" hidden="1" x14ac:dyDescent="0.3">
      <c r="A406" s="56" t="s">
        <v>672</v>
      </c>
      <c r="B406" s="56" t="s">
        <v>879</v>
      </c>
      <c r="C406" s="57" t="s">
        <v>880</v>
      </c>
      <c r="D406" s="57" t="s">
        <v>896</v>
      </c>
      <c r="E406" s="56" t="s">
        <v>50</v>
      </c>
      <c r="F406" s="105" t="s">
        <v>1657</v>
      </c>
      <c r="G406" s="75" t="s">
        <v>1184</v>
      </c>
      <c r="H406" s="76" t="s">
        <v>1181</v>
      </c>
      <c r="I406" s="77" t="s">
        <v>1182</v>
      </c>
      <c r="J406" s="66">
        <v>0</v>
      </c>
    </row>
    <row r="407" spans="1:10" ht="38.25" hidden="1" x14ac:dyDescent="0.3">
      <c r="A407" s="56" t="s">
        <v>672</v>
      </c>
      <c r="B407" s="56" t="s">
        <v>879</v>
      </c>
      <c r="C407" s="57" t="s">
        <v>880</v>
      </c>
      <c r="D407" s="57" t="s">
        <v>896</v>
      </c>
      <c r="E407" s="56" t="s">
        <v>50</v>
      </c>
      <c r="F407" s="105" t="s">
        <v>1658</v>
      </c>
      <c r="G407" s="58" t="s">
        <v>921</v>
      </c>
      <c r="H407" s="57" t="s">
        <v>922</v>
      </c>
      <c r="I407" s="57" t="s">
        <v>923</v>
      </c>
      <c r="J407" s="66">
        <v>0</v>
      </c>
    </row>
    <row r="408" spans="1:10" ht="51" hidden="1" x14ac:dyDescent="0.3">
      <c r="A408" s="56" t="s">
        <v>672</v>
      </c>
      <c r="B408" s="56" t="s">
        <v>879</v>
      </c>
      <c r="C408" s="57" t="s">
        <v>880</v>
      </c>
      <c r="D408" s="57" t="s">
        <v>896</v>
      </c>
      <c r="E408" s="56" t="s">
        <v>50</v>
      </c>
      <c r="F408" s="105" t="s">
        <v>1659</v>
      </c>
      <c r="G408" s="58" t="s">
        <v>924</v>
      </c>
      <c r="H408" s="57" t="s">
        <v>925</v>
      </c>
      <c r="I408" s="57" t="s">
        <v>103</v>
      </c>
      <c r="J408" s="66">
        <v>0</v>
      </c>
    </row>
    <row r="409" spans="1:10" ht="51" hidden="1" x14ac:dyDescent="0.3">
      <c r="A409" s="56" t="s">
        <v>926</v>
      </c>
      <c r="B409" s="56" t="s">
        <v>927</v>
      </c>
      <c r="C409" s="57" t="s">
        <v>928</v>
      </c>
      <c r="D409" s="57" t="s">
        <v>929</v>
      </c>
      <c r="E409" s="56" t="s">
        <v>50</v>
      </c>
      <c r="F409" s="105" t="s">
        <v>1660</v>
      </c>
      <c r="G409" s="58" t="s">
        <v>930</v>
      </c>
      <c r="H409" s="57" t="s">
        <v>931</v>
      </c>
      <c r="I409" s="57" t="s">
        <v>932</v>
      </c>
      <c r="J409" s="66">
        <v>0</v>
      </c>
    </row>
    <row r="410" spans="1:10" ht="51" hidden="1" x14ac:dyDescent="0.3">
      <c r="A410" s="56" t="s">
        <v>926</v>
      </c>
      <c r="B410" s="56" t="s">
        <v>927</v>
      </c>
      <c r="C410" s="57" t="s">
        <v>928</v>
      </c>
      <c r="D410" s="57" t="s">
        <v>929</v>
      </c>
      <c r="E410" s="56" t="s">
        <v>50</v>
      </c>
      <c r="F410" s="105" t="s">
        <v>1661</v>
      </c>
      <c r="G410" s="58" t="s">
        <v>933</v>
      </c>
      <c r="H410" s="57" t="s">
        <v>99</v>
      </c>
      <c r="I410" s="57" t="s">
        <v>57</v>
      </c>
      <c r="J410" s="66">
        <v>0</v>
      </c>
    </row>
    <row r="411" spans="1:10" ht="89.25" hidden="1" x14ac:dyDescent="0.3">
      <c r="A411" s="56" t="s">
        <v>926</v>
      </c>
      <c r="B411" s="56" t="s">
        <v>927</v>
      </c>
      <c r="C411" s="57" t="s">
        <v>928</v>
      </c>
      <c r="D411" s="57" t="s">
        <v>929</v>
      </c>
      <c r="E411" s="56" t="s">
        <v>50</v>
      </c>
      <c r="F411" s="105" t="s">
        <v>1662</v>
      </c>
      <c r="G411" s="58" t="s">
        <v>934</v>
      </c>
      <c r="H411" s="57" t="s">
        <v>935</v>
      </c>
      <c r="I411" s="57" t="s">
        <v>936</v>
      </c>
      <c r="J411" s="66">
        <v>1</v>
      </c>
    </row>
    <row r="412" spans="1:10" ht="51" hidden="1" x14ac:dyDescent="0.3">
      <c r="A412" s="56" t="s">
        <v>926</v>
      </c>
      <c r="B412" s="56" t="s">
        <v>927</v>
      </c>
      <c r="C412" s="57" t="s">
        <v>928</v>
      </c>
      <c r="D412" s="57" t="s">
        <v>929</v>
      </c>
      <c r="E412" s="56" t="s">
        <v>50</v>
      </c>
      <c r="F412" s="105" t="s">
        <v>1663</v>
      </c>
      <c r="G412" s="58" t="s">
        <v>937</v>
      </c>
      <c r="H412" s="57" t="s">
        <v>938</v>
      </c>
      <c r="I412" s="57" t="s">
        <v>597</v>
      </c>
      <c r="J412" s="66">
        <v>2</v>
      </c>
    </row>
    <row r="413" spans="1:10" ht="51" hidden="1" x14ac:dyDescent="0.3">
      <c r="A413" s="56" t="s">
        <v>926</v>
      </c>
      <c r="B413" s="56" t="s">
        <v>927</v>
      </c>
      <c r="C413" s="57" t="s">
        <v>928</v>
      </c>
      <c r="D413" s="57" t="s">
        <v>929</v>
      </c>
      <c r="E413" s="56" t="s">
        <v>50</v>
      </c>
      <c r="F413" s="105" t="s">
        <v>1664</v>
      </c>
      <c r="G413" s="58" t="s">
        <v>939</v>
      </c>
      <c r="H413" s="57" t="s">
        <v>940</v>
      </c>
      <c r="I413" s="57" t="s">
        <v>57</v>
      </c>
      <c r="J413" s="66">
        <v>0</v>
      </c>
    </row>
    <row r="414" spans="1:10" ht="89.25" hidden="1" x14ac:dyDescent="0.3">
      <c r="A414" s="56" t="s">
        <v>926</v>
      </c>
      <c r="B414" s="56" t="s">
        <v>927</v>
      </c>
      <c r="C414" s="57" t="s">
        <v>928</v>
      </c>
      <c r="D414" s="57" t="s">
        <v>929</v>
      </c>
      <c r="E414" s="56" t="s">
        <v>50</v>
      </c>
      <c r="F414" s="105" t="s">
        <v>1665</v>
      </c>
      <c r="G414" s="58" t="s">
        <v>941</v>
      </c>
      <c r="H414" s="57" t="s">
        <v>942</v>
      </c>
      <c r="I414" s="57" t="s">
        <v>53</v>
      </c>
      <c r="J414" s="66">
        <v>12</v>
      </c>
    </row>
    <row r="415" spans="1:10" ht="51" hidden="1" x14ac:dyDescent="0.3">
      <c r="A415" s="56" t="s">
        <v>926</v>
      </c>
      <c r="B415" s="56" t="s">
        <v>927</v>
      </c>
      <c r="C415" s="57" t="s">
        <v>928</v>
      </c>
      <c r="D415" s="57" t="s">
        <v>929</v>
      </c>
      <c r="E415" s="56" t="s">
        <v>50</v>
      </c>
      <c r="F415" s="105" t="s">
        <v>1666</v>
      </c>
      <c r="G415" s="58" t="s">
        <v>943</v>
      </c>
      <c r="H415" s="57" t="s">
        <v>944</v>
      </c>
      <c r="I415" s="57" t="s">
        <v>53</v>
      </c>
      <c r="J415" s="68">
        <v>0</v>
      </c>
    </row>
    <row r="416" spans="1:10" ht="51" hidden="1" x14ac:dyDescent="0.3">
      <c r="A416" s="56" t="s">
        <v>926</v>
      </c>
      <c r="B416" s="56" t="s">
        <v>927</v>
      </c>
      <c r="C416" s="57" t="s">
        <v>928</v>
      </c>
      <c r="D416" s="57" t="s">
        <v>929</v>
      </c>
      <c r="E416" s="56" t="s">
        <v>50</v>
      </c>
      <c r="F416" s="105" t="s">
        <v>1667</v>
      </c>
      <c r="G416" s="58" t="s">
        <v>945</v>
      </c>
      <c r="H416" s="57" t="s">
        <v>946</v>
      </c>
      <c r="I416" s="57" t="s">
        <v>53</v>
      </c>
      <c r="J416" s="68">
        <v>0</v>
      </c>
    </row>
    <row r="417" spans="1:10" ht="51" hidden="1" x14ac:dyDescent="0.3">
      <c r="A417" s="56" t="s">
        <v>926</v>
      </c>
      <c r="B417" s="56" t="s">
        <v>927</v>
      </c>
      <c r="C417" s="57" t="s">
        <v>928</v>
      </c>
      <c r="D417" s="57" t="s">
        <v>929</v>
      </c>
      <c r="E417" s="56" t="s">
        <v>50</v>
      </c>
      <c r="F417" s="105" t="s">
        <v>1668</v>
      </c>
      <c r="G417" s="58" t="s">
        <v>947</v>
      </c>
      <c r="H417" s="57" t="s">
        <v>948</v>
      </c>
      <c r="I417" s="57" t="s">
        <v>53</v>
      </c>
      <c r="J417" s="78">
        <v>1</v>
      </c>
    </row>
    <row r="418" spans="1:10" ht="51" hidden="1" x14ac:dyDescent="0.3">
      <c r="A418" s="56" t="s">
        <v>926</v>
      </c>
      <c r="B418" s="56" t="s">
        <v>927</v>
      </c>
      <c r="C418" s="57" t="s">
        <v>928</v>
      </c>
      <c r="D418" s="57" t="s">
        <v>929</v>
      </c>
      <c r="E418" s="56" t="s">
        <v>50</v>
      </c>
      <c r="F418" s="105" t="s">
        <v>1669</v>
      </c>
      <c r="G418" s="58" t="s">
        <v>949</v>
      </c>
      <c r="H418" s="57" t="s">
        <v>950</v>
      </c>
      <c r="I418" s="57" t="s">
        <v>53</v>
      </c>
      <c r="J418" s="67"/>
    </row>
    <row r="419" spans="1:10" ht="51" hidden="1" x14ac:dyDescent="0.3">
      <c r="A419" s="56" t="s">
        <v>926</v>
      </c>
      <c r="B419" s="56" t="s">
        <v>927</v>
      </c>
      <c r="C419" s="57" t="s">
        <v>928</v>
      </c>
      <c r="D419" s="57" t="s">
        <v>951</v>
      </c>
      <c r="E419" s="56" t="s">
        <v>50</v>
      </c>
      <c r="F419" s="105" t="s">
        <v>1670</v>
      </c>
      <c r="G419" s="58" t="s">
        <v>952</v>
      </c>
      <c r="H419" s="57" t="s">
        <v>953</v>
      </c>
      <c r="I419" s="57" t="s">
        <v>954</v>
      </c>
      <c r="J419" s="68">
        <v>0</v>
      </c>
    </row>
    <row r="420" spans="1:10" ht="63.75" hidden="1" x14ac:dyDescent="0.3">
      <c r="A420" s="56" t="s">
        <v>926</v>
      </c>
      <c r="B420" s="56" t="s">
        <v>927</v>
      </c>
      <c r="C420" s="57" t="s">
        <v>928</v>
      </c>
      <c r="D420" s="57" t="s">
        <v>951</v>
      </c>
      <c r="E420" s="56" t="s">
        <v>50</v>
      </c>
      <c r="F420" s="105" t="s">
        <v>1671</v>
      </c>
      <c r="G420" s="58" t="s">
        <v>955</v>
      </c>
      <c r="H420" s="57" t="s">
        <v>956</v>
      </c>
      <c r="I420" s="57" t="s">
        <v>954</v>
      </c>
      <c r="J420" s="68">
        <v>0</v>
      </c>
    </row>
    <row r="421" spans="1:10" ht="51" hidden="1" x14ac:dyDescent="0.3">
      <c r="A421" s="56" t="s">
        <v>926</v>
      </c>
      <c r="B421" s="56" t="s">
        <v>927</v>
      </c>
      <c r="C421" s="57" t="s">
        <v>928</v>
      </c>
      <c r="D421" s="57" t="s">
        <v>951</v>
      </c>
      <c r="E421" s="56" t="s">
        <v>50</v>
      </c>
      <c r="F421" s="105" t="s">
        <v>1672</v>
      </c>
      <c r="G421" s="58" t="s">
        <v>957</v>
      </c>
      <c r="H421" s="57" t="s">
        <v>958</v>
      </c>
      <c r="I421" s="57" t="s">
        <v>954</v>
      </c>
      <c r="J421" s="66">
        <v>0</v>
      </c>
    </row>
    <row r="422" spans="1:10" ht="51" hidden="1" x14ac:dyDescent="0.3">
      <c r="A422" s="56" t="s">
        <v>926</v>
      </c>
      <c r="B422" s="56" t="s">
        <v>927</v>
      </c>
      <c r="C422" s="57" t="s">
        <v>928</v>
      </c>
      <c r="D422" s="57" t="s">
        <v>951</v>
      </c>
      <c r="E422" s="56" t="s">
        <v>50</v>
      </c>
      <c r="F422" s="105" t="s">
        <v>1673</v>
      </c>
      <c r="G422" s="58" t="s">
        <v>959</v>
      </c>
      <c r="H422" s="57" t="s">
        <v>960</v>
      </c>
      <c r="I422" s="57" t="s">
        <v>954</v>
      </c>
      <c r="J422" s="66">
        <v>0</v>
      </c>
    </row>
    <row r="423" spans="1:10" ht="51" hidden="1" x14ac:dyDescent="0.3">
      <c r="A423" s="56" t="s">
        <v>926</v>
      </c>
      <c r="B423" s="56" t="s">
        <v>927</v>
      </c>
      <c r="C423" s="57" t="s">
        <v>928</v>
      </c>
      <c r="D423" s="57" t="s">
        <v>951</v>
      </c>
      <c r="E423" s="56" t="s">
        <v>50</v>
      </c>
      <c r="F423" s="105" t="s">
        <v>1674</v>
      </c>
      <c r="G423" s="58" t="s">
        <v>961</v>
      </c>
      <c r="H423" s="57" t="s">
        <v>962</v>
      </c>
      <c r="I423" s="57" t="s">
        <v>954</v>
      </c>
      <c r="J423" s="68">
        <v>0</v>
      </c>
    </row>
    <row r="424" spans="1:10" ht="51" hidden="1" x14ac:dyDescent="0.3">
      <c r="A424" s="56" t="s">
        <v>926</v>
      </c>
      <c r="B424" s="56" t="s">
        <v>927</v>
      </c>
      <c r="C424" s="57" t="s">
        <v>928</v>
      </c>
      <c r="D424" s="57" t="s">
        <v>963</v>
      </c>
      <c r="E424" s="56" t="s">
        <v>50</v>
      </c>
      <c r="F424" s="105" t="s">
        <v>1675</v>
      </c>
      <c r="G424" s="58" t="s">
        <v>964</v>
      </c>
      <c r="H424" s="57" t="s">
        <v>965</v>
      </c>
      <c r="I424" s="57" t="s">
        <v>966</v>
      </c>
      <c r="J424" s="66">
        <v>0</v>
      </c>
    </row>
    <row r="425" spans="1:10" ht="51" hidden="1" x14ac:dyDescent="0.3">
      <c r="A425" s="56" t="s">
        <v>926</v>
      </c>
      <c r="B425" s="56" t="s">
        <v>927</v>
      </c>
      <c r="C425" s="57" t="s">
        <v>928</v>
      </c>
      <c r="D425" s="57" t="s">
        <v>963</v>
      </c>
      <c r="E425" s="56" t="s">
        <v>50</v>
      </c>
      <c r="F425" s="105" t="s">
        <v>1676</v>
      </c>
      <c r="G425" s="58" t="s">
        <v>967</v>
      </c>
      <c r="H425" s="57" t="s">
        <v>968</v>
      </c>
      <c r="I425" s="57" t="s">
        <v>966</v>
      </c>
      <c r="J425" s="66">
        <v>28864.554365430002</v>
      </c>
    </row>
    <row r="426" spans="1:10" ht="76.5" hidden="1" x14ac:dyDescent="0.3">
      <c r="A426" s="56" t="s">
        <v>926</v>
      </c>
      <c r="B426" s="56" t="s">
        <v>927</v>
      </c>
      <c r="C426" s="57" t="s">
        <v>928</v>
      </c>
      <c r="D426" s="57" t="s">
        <v>969</v>
      </c>
      <c r="E426" s="56" t="s">
        <v>50</v>
      </c>
      <c r="F426" s="105" t="s">
        <v>1677</v>
      </c>
      <c r="G426" s="58" t="s">
        <v>970</v>
      </c>
      <c r="H426" s="57" t="s">
        <v>971</v>
      </c>
      <c r="I426" s="57" t="s">
        <v>932</v>
      </c>
      <c r="J426" s="66">
        <v>3</v>
      </c>
    </row>
    <row r="427" spans="1:10" ht="51" hidden="1" x14ac:dyDescent="0.3">
      <c r="A427" s="56" t="s">
        <v>926</v>
      </c>
      <c r="B427" s="56" t="s">
        <v>927</v>
      </c>
      <c r="C427" s="57" t="s">
        <v>928</v>
      </c>
      <c r="D427" s="57" t="s">
        <v>969</v>
      </c>
      <c r="E427" s="56" t="s">
        <v>50</v>
      </c>
      <c r="F427" s="105" t="s">
        <v>1678</v>
      </c>
      <c r="G427" s="58" t="s">
        <v>972</v>
      </c>
      <c r="H427" s="57" t="s">
        <v>973</v>
      </c>
      <c r="I427" s="57" t="s">
        <v>974</v>
      </c>
      <c r="J427" s="66">
        <v>3</v>
      </c>
    </row>
    <row r="428" spans="1:10" ht="114.75" hidden="1" x14ac:dyDescent="0.3">
      <c r="A428" s="56" t="s">
        <v>926</v>
      </c>
      <c r="B428" s="56" t="s">
        <v>927</v>
      </c>
      <c r="C428" s="57" t="s">
        <v>928</v>
      </c>
      <c r="D428" s="57" t="s">
        <v>969</v>
      </c>
      <c r="E428" s="56" t="s">
        <v>50</v>
      </c>
      <c r="F428" s="105" t="s">
        <v>1679</v>
      </c>
      <c r="G428" s="58" t="s">
        <v>975</v>
      </c>
      <c r="H428" s="57" t="s">
        <v>976</v>
      </c>
      <c r="I428" s="57" t="s">
        <v>974</v>
      </c>
      <c r="J428" s="66">
        <v>2</v>
      </c>
    </row>
    <row r="429" spans="1:10" ht="76.5" hidden="1" x14ac:dyDescent="0.3">
      <c r="A429" s="56" t="s">
        <v>926</v>
      </c>
      <c r="B429" s="56" t="s">
        <v>927</v>
      </c>
      <c r="C429" s="57" t="s">
        <v>928</v>
      </c>
      <c r="D429" s="57" t="s">
        <v>969</v>
      </c>
      <c r="E429" s="56" t="s">
        <v>152</v>
      </c>
      <c r="F429" s="105" t="s">
        <v>1680</v>
      </c>
      <c r="G429" s="58" t="s">
        <v>977</v>
      </c>
      <c r="H429" s="57" t="s">
        <v>978</v>
      </c>
      <c r="I429" s="57" t="s">
        <v>974</v>
      </c>
      <c r="J429" s="66">
        <v>5</v>
      </c>
    </row>
    <row r="430" spans="1:10" ht="51" hidden="1" x14ac:dyDescent="0.3">
      <c r="A430" s="56" t="s">
        <v>926</v>
      </c>
      <c r="B430" s="56" t="s">
        <v>927</v>
      </c>
      <c r="C430" s="57" t="s">
        <v>928</v>
      </c>
      <c r="D430" s="57" t="s">
        <v>969</v>
      </c>
      <c r="E430" s="56" t="s">
        <v>50</v>
      </c>
      <c r="F430" s="105" t="s">
        <v>1681</v>
      </c>
      <c r="G430" s="58" t="s">
        <v>979</v>
      </c>
      <c r="H430" s="57" t="s">
        <v>980</v>
      </c>
      <c r="I430" s="57" t="s">
        <v>932</v>
      </c>
      <c r="J430" s="66"/>
    </row>
    <row r="431" spans="1:10" ht="63.75" hidden="1" x14ac:dyDescent="0.3">
      <c r="A431" s="56" t="s">
        <v>926</v>
      </c>
      <c r="B431" s="56" t="s">
        <v>927</v>
      </c>
      <c r="C431" s="57" t="s">
        <v>928</v>
      </c>
      <c r="D431" s="57" t="s">
        <v>969</v>
      </c>
      <c r="E431" s="56" t="s">
        <v>50</v>
      </c>
      <c r="F431" s="105" t="s">
        <v>1682</v>
      </c>
      <c r="G431" s="58" t="s">
        <v>981</v>
      </c>
      <c r="H431" s="57" t="s">
        <v>982</v>
      </c>
      <c r="I431" s="57" t="s">
        <v>932</v>
      </c>
      <c r="J431" s="66"/>
    </row>
    <row r="432" spans="1:10" ht="114.75" hidden="1" x14ac:dyDescent="0.3">
      <c r="A432" s="56" t="s">
        <v>926</v>
      </c>
      <c r="B432" s="56" t="s">
        <v>927</v>
      </c>
      <c r="C432" s="57" t="s">
        <v>928</v>
      </c>
      <c r="D432" s="57" t="s">
        <v>969</v>
      </c>
      <c r="E432" s="56" t="s">
        <v>50</v>
      </c>
      <c r="F432" s="105" t="s">
        <v>1683</v>
      </c>
      <c r="G432" s="58" t="s">
        <v>983</v>
      </c>
      <c r="H432" s="57" t="s">
        <v>984</v>
      </c>
      <c r="I432" s="57" t="s">
        <v>974</v>
      </c>
      <c r="J432" s="66">
        <v>0</v>
      </c>
    </row>
    <row r="433" spans="1:10" ht="63.75" hidden="1" x14ac:dyDescent="0.3">
      <c r="A433" s="56" t="s">
        <v>926</v>
      </c>
      <c r="B433" s="56" t="s">
        <v>927</v>
      </c>
      <c r="C433" s="57" t="s">
        <v>928</v>
      </c>
      <c r="D433" s="57" t="s">
        <v>985</v>
      </c>
      <c r="E433" s="56" t="s">
        <v>50</v>
      </c>
      <c r="F433" s="105" t="s">
        <v>1684</v>
      </c>
      <c r="G433" s="58" t="s">
        <v>986</v>
      </c>
      <c r="H433" s="57" t="s">
        <v>987</v>
      </c>
      <c r="I433" s="57" t="s">
        <v>57</v>
      </c>
      <c r="J433" s="67"/>
    </row>
    <row r="434" spans="1:10" ht="76.5" hidden="1" x14ac:dyDescent="0.3">
      <c r="A434" s="56" t="s">
        <v>926</v>
      </c>
      <c r="B434" s="56" t="s">
        <v>927</v>
      </c>
      <c r="C434" s="57" t="s">
        <v>928</v>
      </c>
      <c r="D434" s="57" t="s">
        <v>985</v>
      </c>
      <c r="E434" s="56" t="s">
        <v>50</v>
      </c>
      <c r="F434" s="105" t="s">
        <v>1685</v>
      </c>
      <c r="G434" s="58" t="s">
        <v>988</v>
      </c>
      <c r="H434" s="57" t="s">
        <v>989</v>
      </c>
      <c r="I434" s="57" t="s">
        <v>57</v>
      </c>
      <c r="J434" s="66">
        <v>1</v>
      </c>
    </row>
    <row r="435" spans="1:10" ht="51" hidden="1" x14ac:dyDescent="0.3">
      <c r="A435" s="56" t="s">
        <v>926</v>
      </c>
      <c r="B435" s="56" t="s">
        <v>927</v>
      </c>
      <c r="C435" s="57" t="s">
        <v>928</v>
      </c>
      <c r="D435" s="57" t="s">
        <v>985</v>
      </c>
      <c r="E435" s="56" t="s">
        <v>50</v>
      </c>
      <c r="F435" s="105" t="s">
        <v>1686</v>
      </c>
      <c r="G435" s="58" t="s">
        <v>990</v>
      </c>
      <c r="H435" s="57" t="s">
        <v>991</v>
      </c>
      <c r="I435" s="57" t="s">
        <v>57</v>
      </c>
      <c r="J435" s="66">
        <v>1</v>
      </c>
    </row>
    <row r="436" spans="1:10" ht="63.75" hidden="1" x14ac:dyDescent="0.3">
      <c r="A436" s="56" t="s">
        <v>926</v>
      </c>
      <c r="B436" s="56" t="s">
        <v>927</v>
      </c>
      <c r="C436" s="57" t="s">
        <v>928</v>
      </c>
      <c r="D436" s="57" t="s">
        <v>985</v>
      </c>
      <c r="E436" s="56" t="s">
        <v>50</v>
      </c>
      <c r="F436" s="105" t="s">
        <v>1687</v>
      </c>
      <c r="G436" s="58" t="s">
        <v>992</v>
      </c>
      <c r="H436" s="57" t="s">
        <v>993</v>
      </c>
      <c r="I436" s="57" t="s">
        <v>57</v>
      </c>
      <c r="J436" s="66">
        <v>1</v>
      </c>
    </row>
    <row r="437" spans="1:10" ht="55.2" x14ac:dyDescent="0.25">
      <c r="A437" s="56" t="s">
        <v>926</v>
      </c>
      <c r="B437" s="56" t="s">
        <v>927</v>
      </c>
      <c r="C437" s="57" t="s">
        <v>928</v>
      </c>
      <c r="D437" s="57" t="s">
        <v>985</v>
      </c>
      <c r="E437" s="56" t="s">
        <v>50</v>
      </c>
      <c r="F437" s="105" t="s">
        <v>1688</v>
      </c>
      <c r="G437" s="58" t="s">
        <v>994</v>
      </c>
      <c r="H437" s="57" t="s">
        <v>995</v>
      </c>
      <c r="I437" s="57" t="s">
        <v>109</v>
      </c>
      <c r="J437" s="66">
        <v>1</v>
      </c>
    </row>
    <row r="438" spans="1:10" ht="76.5" hidden="1" x14ac:dyDescent="0.3">
      <c r="A438" s="56" t="s">
        <v>926</v>
      </c>
      <c r="B438" s="56" t="s">
        <v>927</v>
      </c>
      <c r="C438" s="57" t="s">
        <v>928</v>
      </c>
      <c r="D438" s="57" t="s">
        <v>985</v>
      </c>
      <c r="E438" s="56" t="s">
        <v>50</v>
      </c>
      <c r="F438" s="105" t="s">
        <v>1689</v>
      </c>
      <c r="G438" s="58" t="s">
        <v>996</v>
      </c>
      <c r="H438" s="57" t="s">
        <v>997</v>
      </c>
      <c r="I438" s="57" t="s">
        <v>421</v>
      </c>
      <c r="J438" s="66"/>
    </row>
    <row r="439" spans="1:10" ht="63.75" hidden="1" x14ac:dyDescent="0.3">
      <c r="A439" s="56" t="s">
        <v>926</v>
      </c>
      <c r="B439" s="56" t="s">
        <v>927</v>
      </c>
      <c r="C439" s="57" t="s">
        <v>928</v>
      </c>
      <c r="D439" s="57" t="s">
        <v>985</v>
      </c>
      <c r="E439" s="56" t="s">
        <v>50</v>
      </c>
      <c r="F439" s="105" t="s">
        <v>1690</v>
      </c>
      <c r="G439" s="58" t="s">
        <v>998</v>
      </c>
      <c r="H439" s="57" t="s">
        <v>999</v>
      </c>
      <c r="I439" s="57" t="s">
        <v>57</v>
      </c>
      <c r="J439" s="66">
        <v>0</v>
      </c>
    </row>
    <row r="440" spans="1:10" ht="63.75" hidden="1" x14ac:dyDescent="0.3">
      <c r="A440" s="56" t="s">
        <v>926</v>
      </c>
      <c r="B440" s="56" t="s">
        <v>927</v>
      </c>
      <c r="C440" s="57" t="s">
        <v>928</v>
      </c>
      <c r="D440" s="57" t="s">
        <v>985</v>
      </c>
      <c r="E440" s="56" t="s">
        <v>50</v>
      </c>
      <c r="F440" s="105" t="s">
        <v>1691</v>
      </c>
      <c r="G440" s="58" t="s">
        <v>1000</v>
      </c>
      <c r="H440" s="57" t="s">
        <v>1001</v>
      </c>
      <c r="I440" s="57" t="s">
        <v>57</v>
      </c>
      <c r="J440" s="68">
        <v>0</v>
      </c>
    </row>
    <row r="441" spans="1:10" ht="63.75" hidden="1" x14ac:dyDescent="0.3">
      <c r="A441" s="56" t="s">
        <v>926</v>
      </c>
      <c r="B441" s="56" t="s">
        <v>927</v>
      </c>
      <c r="C441" s="57" t="s">
        <v>928</v>
      </c>
      <c r="D441" s="57" t="s">
        <v>985</v>
      </c>
      <c r="E441" s="56" t="s">
        <v>50</v>
      </c>
      <c r="F441" s="105" t="s">
        <v>1692</v>
      </c>
      <c r="G441" s="58" t="s">
        <v>1002</v>
      </c>
      <c r="H441" s="57" t="s">
        <v>1003</v>
      </c>
      <c r="I441" s="57" t="s">
        <v>57</v>
      </c>
      <c r="J441" s="68">
        <v>0</v>
      </c>
    </row>
    <row r="442" spans="1:10" ht="51" hidden="1" x14ac:dyDescent="0.3">
      <c r="A442" s="56" t="s">
        <v>926</v>
      </c>
      <c r="B442" s="56" t="s">
        <v>927</v>
      </c>
      <c r="C442" s="57" t="s">
        <v>928</v>
      </c>
      <c r="D442" s="57" t="s">
        <v>985</v>
      </c>
      <c r="E442" s="56" t="s">
        <v>50</v>
      </c>
      <c r="F442" s="105" t="s">
        <v>1693</v>
      </c>
      <c r="G442" s="58" t="s">
        <v>1004</v>
      </c>
      <c r="H442" s="57" t="s">
        <v>1005</v>
      </c>
      <c r="I442" s="57" t="s">
        <v>57</v>
      </c>
      <c r="J442" s="66">
        <v>1</v>
      </c>
    </row>
    <row r="443" spans="1:10" ht="63.75" hidden="1" x14ac:dyDescent="0.3">
      <c r="A443" s="56" t="s">
        <v>926</v>
      </c>
      <c r="B443" s="56" t="s">
        <v>927</v>
      </c>
      <c r="C443" s="57" t="s">
        <v>928</v>
      </c>
      <c r="D443" s="57" t="s">
        <v>985</v>
      </c>
      <c r="E443" s="56" t="s">
        <v>50</v>
      </c>
      <c r="F443" s="105" t="s">
        <v>1694</v>
      </c>
      <c r="G443" s="58" t="s">
        <v>1006</v>
      </c>
      <c r="H443" s="57" t="s">
        <v>1007</v>
      </c>
      <c r="I443" s="57" t="s">
        <v>568</v>
      </c>
      <c r="J443" s="66"/>
    </row>
    <row r="444" spans="1:10" ht="76.5" hidden="1" x14ac:dyDescent="0.3">
      <c r="A444" s="56" t="s">
        <v>926</v>
      </c>
      <c r="B444" s="56" t="s">
        <v>927</v>
      </c>
      <c r="C444" s="57" t="s">
        <v>928</v>
      </c>
      <c r="D444" s="57" t="s">
        <v>985</v>
      </c>
      <c r="E444" s="56" t="s">
        <v>50</v>
      </c>
      <c r="F444" s="105" t="s">
        <v>1695</v>
      </c>
      <c r="G444" s="58" t="s">
        <v>1008</v>
      </c>
      <c r="H444" s="57" t="s">
        <v>1009</v>
      </c>
      <c r="I444" s="57" t="s">
        <v>57</v>
      </c>
      <c r="J444" s="67"/>
    </row>
    <row r="445" spans="1:10" ht="51" hidden="1" x14ac:dyDescent="0.3">
      <c r="A445" s="56" t="s">
        <v>926</v>
      </c>
      <c r="B445" s="56" t="s">
        <v>927</v>
      </c>
      <c r="C445" s="57" t="s">
        <v>1010</v>
      </c>
      <c r="D445" s="57" t="s">
        <v>1011</v>
      </c>
      <c r="E445" s="56" t="s">
        <v>67</v>
      </c>
      <c r="F445" s="105" t="s">
        <v>1696</v>
      </c>
      <c r="G445" s="58" t="s">
        <v>1012</v>
      </c>
      <c r="H445" s="57" t="s">
        <v>1013</v>
      </c>
      <c r="I445" s="57" t="s">
        <v>1014</v>
      </c>
      <c r="J445" s="66">
        <v>0</v>
      </c>
    </row>
    <row r="446" spans="1:10" ht="51" hidden="1" x14ac:dyDescent="0.3">
      <c r="A446" s="56" t="s">
        <v>926</v>
      </c>
      <c r="B446" s="56" t="s">
        <v>927</v>
      </c>
      <c r="C446" s="57" t="s">
        <v>1010</v>
      </c>
      <c r="D446" s="57" t="s">
        <v>1011</v>
      </c>
      <c r="E446" s="56" t="s">
        <v>67</v>
      </c>
      <c r="F446" s="105" t="s">
        <v>1697</v>
      </c>
      <c r="G446" s="58" t="s">
        <v>1015</v>
      </c>
      <c r="H446" s="57" t="s">
        <v>1016</v>
      </c>
      <c r="I446" s="57" t="s">
        <v>1014</v>
      </c>
      <c r="J446" s="66">
        <v>6</v>
      </c>
    </row>
    <row r="447" spans="1:10" ht="89.25" hidden="1" x14ac:dyDescent="0.3">
      <c r="A447" s="56" t="s">
        <v>926</v>
      </c>
      <c r="B447" s="56" t="s">
        <v>927</v>
      </c>
      <c r="C447" s="57" t="s">
        <v>1010</v>
      </c>
      <c r="D447" s="57" t="s">
        <v>1011</v>
      </c>
      <c r="E447" s="56" t="s">
        <v>67</v>
      </c>
      <c r="F447" s="105" t="s">
        <v>1698</v>
      </c>
      <c r="G447" s="58" t="s">
        <v>1017</v>
      </c>
      <c r="H447" s="57" t="s">
        <v>1018</v>
      </c>
      <c r="I447" s="57" t="s">
        <v>1014</v>
      </c>
      <c r="J447" s="66"/>
    </row>
    <row r="448" spans="1:10" ht="51" hidden="1" x14ac:dyDescent="0.3">
      <c r="A448" s="56" t="s">
        <v>926</v>
      </c>
      <c r="B448" s="56" t="s">
        <v>927</v>
      </c>
      <c r="C448" s="57" t="s">
        <v>1010</v>
      </c>
      <c r="D448" s="57" t="s">
        <v>1011</v>
      </c>
      <c r="E448" s="56" t="s">
        <v>67</v>
      </c>
      <c r="F448" s="105" t="s">
        <v>1699</v>
      </c>
      <c r="G448" s="58" t="s">
        <v>1019</v>
      </c>
      <c r="H448" s="57" t="s">
        <v>1020</v>
      </c>
      <c r="I448" s="57" t="s">
        <v>1014</v>
      </c>
      <c r="J448" s="66"/>
    </row>
    <row r="449" spans="1:10" ht="63.75" hidden="1" x14ac:dyDescent="0.3">
      <c r="A449" s="56" t="s">
        <v>926</v>
      </c>
      <c r="B449" s="56" t="s">
        <v>927</v>
      </c>
      <c r="C449" s="57" t="s">
        <v>1010</v>
      </c>
      <c r="D449" s="57" t="s">
        <v>1011</v>
      </c>
      <c r="E449" s="56" t="s">
        <v>67</v>
      </c>
      <c r="F449" s="105" t="s">
        <v>1700</v>
      </c>
      <c r="G449" s="58" t="s">
        <v>1021</v>
      </c>
      <c r="H449" s="57" t="s">
        <v>1022</v>
      </c>
      <c r="I449" s="57" t="s">
        <v>1014</v>
      </c>
      <c r="J449" s="66">
        <v>0</v>
      </c>
    </row>
    <row r="450" spans="1:10" ht="51" hidden="1" x14ac:dyDescent="0.3">
      <c r="A450" s="56" t="s">
        <v>926</v>
      </c>
      <c r="B450" s="56" t="s">
        <v>927</v>
      </c>
      <c r="C450" s="57" t="s">
        <v>1010</v>
      </c>
      <c r="D450" s="57" t="s">
        <v>1011</v>
      </c>
      <c r="E450" s="56" t="s">
        <v>67</v>
      </c>
      <c r="F450" s="105" t="s">
        <v>1701</v>
      </c>
      <c r="G450" s="58" t="s">
        <v>1023</v>
      </c>
      <c r="H450" s="57" t="s">
        <v>1024</v>
      </c>
      <c r="I450" s="57" t="s">
        <v>1014</v>
      </c>
      <c r="J450" s="66"/>
    </row>
    <row r="451" spans="1:10" ht="51" hidden="1" x14ac:dyDescent="0.3">
      <c r="A451" s="56" t="s">
        <v>926</v>
      </c>
      <c r="B451" s="56" t="s">
        <v>927</v>
      </c>
      <c r="C451" s="57" t="s">
        <v>1010</v>
      </c>
      <c r="D451" s="57" t="s">
        <v>1011</v>
      </c>
      <c r="E451" s="56" t="s">
        <v>67</v>
      </c>
      <c r="F451" s="105" t="s">
        <v>1702</v>
      </c>
      <c r="G451" s="58" t="s">
        <v>1025</v>
      </c>
      <c r="H451" s="57" t="s">
        <v>1026</v>
      </c>
      <c r="I451" s="57" t="s">
        <v>1014</v>
      </c>
      <c r="J451" s="70">
        <v>1</v>
      </c>
    </row>
    <row r="452" spans="1:10" ht="51" hidden="1" x14ac:dyDescent="0.3">
      <c r="A452" s="56" t="s">
        <v>926</v>
      </c>
      <c r="B452" s="56" t="s">
        <v>927</v>
      </c>
      <c r="C452" s="57" t="s">
        <v>1010</v>
      </c>
      <c r="D452" s="57" t="s">
        <v>1011</v>
      </c>
      <c r="E452" s="56" t="s">
        <v>50</v>
      </c>
      <c r="F452" s="105" t="s">
        <v>1703</v>
      </c>
      <c r="G452" s="58" t="s">
        <v>1027</v>
      </c>
      <c r="H452" s="57" t="s">
        <v>1026</v>
      </c>
      <c r="I452" s="57" t="s">
        <v>1014</v>
      </c>
      <c r="J452" s="67"/>
    </row>
    <row r="453" spans="1:10" ht="63.75" hidden="1" x14ac:dyDescent="0.3">
      <c r="A453" s="56" t="s">
        <v>926</v>
      </c>
      <c r="B453" s="56" t="s">
        <v>927</v>
      </c>
      <c r="C453" s="57" t="s">
        <v>1010</v>
      </c>
      <c r="D453" s="57" t="s">
        <v>1011</v>
      </c>
      <c r="E453" s="56" t="s">
        <v>67</v>
      </c>
      <c r="F453" s="105" t="s">
        <v>1704</v>
      </c>
      <c r="G453" s="58" t="s">
        <v>1028</v>
      </c>
      <c r="H453" s="57" t="s">
        <v>99</v>
      </c>
      <c r="I453" s="57" t="s">
        <v>1014</v>
      </c>
      <c r="J453" s="66">
        <v>0</v>
      </c>
    </row>
    <row r="454" spans="1:10" ht="51" hidden="1" x14ac:dyDescent="0.3">
      <c r="A454" s="56" t="s">
        <v>926</v>
      </c>
      <c r="B454" s="56" t="s">
        <v>927</v>
      </c>
      <c r="C454" s="57" t="s">
        <v>1029</v>
      </c>
      <c r="D454" s="57" t="s">
        <v>1030</v>
      </c>
      <c r="E454" s="56" t="s">
        <v>50</v>
      </c>
      <c r="F454" s="105" t="s">
        <v>1705</v>
      </c>
      <c r="G454" s="58" t="s">
        <v>1031</v>
      </c>
      <c r="H454" s="57" t="s">
        <v>1032</v>
      </c>
      <c r="I454" s="57" t="s">
        <v>53</v>
      </c>
      <c r="J454" s="68"/>
    </row>
    <row r="455" spans="1:10" ht="51" hidden="1" x14ac:dyDescent="0.3">
      <c r="A455" s="56" t="s">
        <v>926</v>
      </c>
      <c r="B455" s="56" t="s">
        <v>927</v>
      </c>
      <c r="C455" s="57" t="s">
        <v>1029</v>
      </c>
      <c r="D455" s="57" t="s">
        <v>1030</v>
      </c>
      <c r="E455" s="56" t="s">
        <v>50</v>
      </c>
      <c r="F455" s="105" t="s">
        <v>1706</v>
      </c>
      <c r="G455" s="58" t="s">
        <v>1033</v>
      </c>
      <c r="H455" s="57" t="s">
        <v>1034</v>
      </c>
      <c r="I455" s="57" t="s">
        <v>1035</v>
      </c>
      <c r="J455" s="66">
        <v>1</v>
      </c>
    </row>
    <row r="456" spans="1:10" ht="76.5" hidden="1" x14ac:dyDescent="0.3">
      <c r="A456" s="56" t="s">
        <v>926</v>
      </c>
      <c r="B456" s="56" t="s">
        <v>927</v>
      </c>
      <c r="C456" s="57" t="s">
        <v>1029</v>
      </c>
      <c r="D456" s="57" t="s">
        <v>1030</v>
      </c>
      <c r="E456" s="56" t="s">
        <v>50</v>
      </c>
      <c r="F456" s="105" t="s">
        <v>1707</v>
      </c>
      <c r="G456" s="58" t="s">
        <v>1036</v>
      </c>
      <c r="H456" s="57" t="s">
        <v>1034</v>
      </c>
      <c r="I456" s="57" t="s">
        <v>974</v>
      </c>
      <c r="J456" s="66"/>
    </row>
    <row r="457" spans="1:10" ht="63.75" hidden="1" x14ac:dyDescent="0.3">
      <c r="A457" s="56" t="s">
        <v>926</v>
      </c>
      <c r="B457" s="56" t="s">
        <v>927</v>
      </c>
      <c r="C457" s="57" t="s">
        <v>1029</v>
      </c>
      <c r="D457" s="57" t="s">
        <v>1030</v>
      </c>
      <c r="E457" s="56" t="s">
        <v>50</v>
      </c>
      <c r="F457" s="105" t="s">
        <v>1708</v>
      </c>
      <c r="G457" s="58" t="s">
        <v>1037</v>
      </c>
      <c r="H457" s="57" t="s">
        <v>1034</v>
      </c>
      <c r="I457" s="57" t="s">
        <v>176</v>
      </c>
      <c r="J457" s="66"/>
    </row>
    <row r="458" spans="1:10" ht="51" hidden="1" x14ac:dyDescent="0.3">
      <c r="A458" s="56" t="s">
        <v>926</v>
      </c>
      <c r="B458" s="56" t="s">
        <v>927</v>
      </c>
      <c r="C458" s="57" t="s">
        <v>1029</v>
      </c>
      <c r="D458" s="57" t="s">
        <v>1030</v>
      </c>
      <c r="E458" s="56" t="s">
        <v>50</v>
      </c>
      <c r="F458" s="105" t="s">
        <v>1709</v>
      </c>
      <c r="G458" s="58" t="s">
        <v>1038</v>
      </c>
      <c r="H458" s="57" t="s">
        <v>1039</v>
      </c>
      <c r="I458" s="57" t="s">
        <v>449</v>
      </c>
      <c r="J458" s="70">
        <v>0.3</v>
      </c>
    </row>
    <row r="459" spans="1:10" ht="51" hidden="1" x14ac:dyDescent="0.3">
      <c r="A459" s="56" t="s">
        <v>926</v>
      </c>
      <c r="B459" s="56" t="s">
        <v>927</v>
      </c>
      <c r="C459" s="57" t="s">
        <v>1029</v>
      </c>
      <c r="D459" s="57" t="s">
        <v>1030</v>
      </c>
      <c r="E459" s="56" t="s">
        <v>50</v>
      </c>
      <c r="F459" s="105" t="s">
        <v>1710</v>
      </c>
      <c r="G459" s="58" t="s">
        <v>1040</v>
      </c>
      <c r="H459" s="57" t="s">
        <v>1041</v>
      </c>
      <c r="I459" s="57" t="s">
        <v>449</v>
      </c>
      <c r="J459" s="66">
        <v>1</v>
      </c>
    </row>
    <row r="460" spans="1:10" ht="63.75" hidden="1" x14ac:dyDescent="0.3">
      <c r="A460" s="56" t="s">
        <v>926</v>
      </c>
      <c r="B460" s="56" t="s">
        <v>927</v>
      </c>
      <c r="C460" s="57" t="s">
        <v>1029</v>
      </c>
      <c r="D460" s="57" t="s">
        <v>1030</v>
      </c>
      <c r="E460" s="56" t="s">
        <v>50</v>
      </c>
      <c r="F460" s="105" t="s">
        <v>1711</v>
      </c>
      <c r="G460" s="58" t="s">
        <v>1042</v>
      </c>
      <c r="H460" s="57" t="s">
        <v>1043</v>
      </c>
      <c r="I460" s="57" t="s">
        <v>449</v>
      </c>
      <c r="J460" s="78">
        <v>0</v>
      </c>
    </row>
    <row r="461" spans="1:10" ht="51" hidden="1" x14ac:dyDescent="0.3">
      <c r="A461" s="56" t="s">
        <v>926</v>
      </c>
      <c r="B461" s="56" t="s">
        <v>927</v>
      </c>
      <c r="C461" s="57" t="s">
        <v>1029</v>
      </c>
      <c r="D461" s="57" t="s">
        <v>1030</v>
      </c>
      <c r="E461" s="56" t="s">
        <v>50</v>
      </c>
      <c r="F461" s="105" t="s">
        <v>1712</v>
      </c>
      <c r="G461" s="58" t="s">
        <v>1044</v>
      </c>
      <c r="H461" s="57" t="s">
        <v>1045</v>
      </c>
      <c r="I461" s="57" t="s">
        <v>449</v>
      </c>
      <c r="J461" s="78">
        <v>0</v>
      </c>
    </row>
    <row r="462" spans="1:10" ht="51" hidden="1" x14ac:dyDescent="0.3">
      <c r="A462" s="56" t="s">
        <v>926</v>
      </c>
      <c r="B462" s="56" t="s">
        <v>927</v>
      </c>
      <c r="C462" s="57" t="s">
        <v>1029</v>
      </c>
      <c r="D462" s="57" t="s">
        <v>1030</v>
      </c>
      <c r="E462" s="56" t="s">
        <v>67</v>
      </c>
      <c r="F462" s="105" t="s">
        <v>1713</v>
      </c>
      <c r="G462" s="58" t="s">
        <v>1046</v>
      </c>
      <c r="H462" s="57" t="s">
        <v>1047</v>
      </c>
      <c r="I462" s="57" t="s">
        <v>1035</v>
      </c>
      <c r="J462" s="78"/>
    </row>
    <row r="463" spans="1:10" ht="63.75" hidden="1" x14ac:dyDescent="0.3">
      <c r="A463" s="56" t="s">
        <v>926</v>
      </c>
      <c r="B463" s="56" t="s">
        <v>927</v>
      </c>
      <c r="C463" s="57" t="s">
        <v>1029</v>
      </c>
      <c r="D463" s="57" t="s">
        <v>1030</v>
      </c>
      <c r="E463" s="56" t="s">
        <v>67</v>
      </c>
      <c r="F463" s="105" t="s">
        <v>1714</v>
      </c>
      <c r="G463" s="58" t="s">
        <v>1048</v>
      </c>
      <c r="H463" s="57" t="s">
        <v>1049</v>
      </c>
      <c r="I463" s="57" t="s">
        <v>57</v>
      </c>
      <c r="J463" s="68"/>
    </row>
    <row r="464" spans="1:10" ht="51" hidden="1" x14ac:dyDescent="0.3">
      <c r="A464" s="56" t="s">
        <v>926</v>
      </c>
      <c r="B464" s="56" t="s">
        <v>927</v>
      </c>
      <c r="C464" s="57" t="s">
        <v>1029</v>
      </c>
      <c r="D464" s="57" t="s">
        <v>1030</v>
      </c>
      <c r="E464" s="56" t="s">
        <v>50</v>
      </c>
      <c r="F464" s="105" t="s">
        <v>1715</v>
      </c>
      <c r="G464" s="58" t="s">
        <v>1050</v>
      </c>
      <c r="H464" s="57" t="s">
        <v>1051</v>
      </c>
      <c r="I464" s="57" t="s">
        <v>57</v>
      </c>
      <c r="J464" s="66">
        <v>0</v>
      </c>
    </row>
    <row r="465" spans="1:10" ht="51" hidden="1" x14ac:dyDescent="0.3">
      <c r="A465" s="56" t="s">
        <v>926</v>
      </c>
      <c r="B465" s="56" t="s">
        <v>927</v>
      </c>
      <c r="C465" s="57" t="s">
        <v>1029</v>
      </c>
      <c r="D465" s="57" t="s">
        <v>1030</v>
      </c>
      <c r="E465" s="56" t="s">
        <v>50</v>
      </c>
      <c r="F465" s="105" t="s">
        <v>1716</v>
      </c>
      <c r="G465" s="58" t="s">
        <v>1052</v>
      </c>
      <c r="H465" s="57" t="s">
        <v>802</v>
      </c>
      <c r="I465" s="57" t="s">
        <v>1053</v>
      </c>
      <c r="J465" s="78"/>
    </row>
    <row r="466" spans="1:10" ht="51" hidden="1" x14ac:dyDescent="0.3">
      <c r="A466" s="56" t="s">
        <v>926</v>
      </c>
      <c r="B466" s="56" t="s">
        <v>927</v>
      </c>
      <c r="C466" s="57" t="s">
        <v>1029</v>
      </c>
      <c r="D466" s="57" t="s">
        <v>1054</v>
      </c>
      <c r="E466" s="56" t="s">
        <v>50</v>
      </c>
      <c r="F466" s="105" t="s">
        <v>1717</v>
      </c>
      <c r="G466" s="58" t="s">
        <v>1055</v>
      </c>
      <c r="H466" s="57" t="s">
        <v>1056</v>
      </c>
      <c r="I466" s="57" t="s">
        <v>974</v>
      </c>
      <c r="J466" s="66">
        <v>0</v>
      </c>
    </row>
    <row r="467" spans="1:10" ht="102" hidden="1" x14ac:dyDescent="0.3">
      <c r="A467" s="56" t="s">
        <v>926</v>
      </c>
      <c r="B467" s="56" t="s">
        <v>927</v>
      </c>
      <c r="C467" s="57" t="s">
        <v>1029</v>
      </c>
      <c r="D467" s="57" t="s">
        <v>1054</v>
      </c>
      <c r="E467" s="56" t="s">
        <v>50</v>
      </c>
      <c r="F467" s="105" t="s">
        <v>1718</v>
      </c>
      <c r="G467" s="58" t="s">
        <v>1057</v>
      </c>
      <c r="H467" s="57" t="s">
        <v>1058</v>
      </c>
      <c r="I467" s="57" t="s">
        <v>1059</v>
      </c>
      <c r="J467" s="66">
        <v>0</v>
      </c>
    </row>
    <row r="468" spans="1:10" ht="102" hidden="1" x14ac:dyDescent="0.3">
      <c r="A468" s="56" t="s">
        <v>926</v>
      </c>
      <c r="B468" s="56" t="s">
        <v>927</v>
      </c>
      <c r="C468" s="57" t="s">
        <v>1029</v>
      </c>
      <c r="D468" s="57" t="s">
        <v>1054</v>
      </c>
      <c r="E468" s="56" t="s">
        <v>50</v>
      </c>
      <c r="F468" s="105" t="s">
        <v>1719</v>
      </c>
      <c r="G468" s="58" t="s">
        <v>1060</v>
      </c>
      <c r="H468" s="57" t="s">
        <v>1061</v>
      </c>
      <c r="I468" s="57" t="s">
        <v>176</v>
      </c>
      <c r="J468" s="66"/>
    </row>
    <row r="469" spans="1:10" ht="63.75" hidden="1" x14ac:dyDescent="0.3">
      <c r="A469" s="56" t="s">
        <v>926</v>
      </c>
      <c r="B469" s="56" t="s">
        <v>927</v>
      </c>
      <c r="C469" s="57" t="s">
        <v>1029</v>
      </c>
      <c r="D469" s="57" t="s">
        <v>1054</v>
      </c>
      <c r="E469" s="56" t="s">
        <v>50</v>
      </c>
      <c r="F469" s="105" t="s">
        <v>1720</v>
      </c>
      <c r="G469" s="58" t="s">
        <v>1062</v>
      </c>
      <c r="H469" s="57" t="s">
        <v>1063</v>
      </c>
      <c r="I469" s="57" t="s">
        <v>974</v>
      </c>
      <c r="J469" s="66">
        <v>0</v>
      </c>
    </row>
    <row r="470" spans="1:10" ht="51" hidden="1" x14ac:dyDescent="0.3">
      <c r="A470" s="56" t="s">
        <v>926</v>
      </c>
      <c r="B470" s="56" t="s">
        <v>927</v>
      </c>
      <c r="C470" s="57" t="s">
        <v>1029</v>
      </c>
      <c r="D470" s="57" t="s">
        <v>1054</v>
      </c>
      <c r="E470" s="56" t="s">
        <v>50</v>
      </c>
      <c r="F470" s="105" t="s">
        <v>1721</v>
      </c>
      <c r="G470" s="58" t="s">
        <v>1064</v>
      </c>
      <c r="H470" s="57" t="s">
        <v>1065</v>
      </c>
      <c r="I470" s="57" t="s">
        <v>449</v>
      </c>
      <c r="J470" s="66">
        <v>0</v>
      </c>
    </row>
    <row r="471" spans="1:10" ht="51" hidden="1" x14ac:dyDescent="0.3">
      <c r="A471" s="56" t="s">
        <v>926</v>
      </c>
      <c r="B471" s="56" t="s">
        <v>927</v>
      </c>
      <c r="C471" s="57" t="s">
        <v>1029</v>
      </c>
      <c r="D471" s="57" t="s">
        <v>1054</v>
      </c>
      <c r="E471" s="56" t="s">
        <v>50</v>
      </c>
      <c r="F471" s="105" t="s">
        <v>1722</v>
      </c>
      <c r="G471" s="58" t="s">
        <v>1066</v>
      </c>
      <c r="H471" s="57" t="s">
        <v>1067</v>
      </c>
      <c r="I471" s="57" t="s">
        <v>974</v>
      </c>
      <c r="J471" s="66">
        <v>0</v>
      </c>
    </row>
    <row r="472" spans="1:10" ht="55.2" x14ac:dyDescent="0.25">
      <c r="A472" s="56" t="s">
        <v>926</v>
      </c>
      <c r="B472" s="56" t="s">
        <v>927</v>
      </c>
      <c r="C472" s="57" t="s">
        <v>1029</v>
      </c>
      <c r="D472" s="57" t="s">
        <v>1054</v>
      </c>
      <c r="E472" s="56" t="s">
        <v>50</v>
      </c>
      <c r="F472" s="105" t="s">
        <v>1723</v>
      </c>
      <c r="G472" s="58" t="s">
        <v>1068</v>
      </c>
      <c r="H472" s="57" t="s">
        <v>1069</v>
      </c>
      <c r="I472" s="57" t="s">
        <v>1070</v>
      </c>
      <c r="J472" s="66"/>
    </row>
    <row r="473" spans="1:10" ht="63.75" hidden="1" x14ac:dyDescent="0.3">
      <c r="A473" s="56" t="s">
        <v>926</v>
      </c>
      <c r="B473" s="56" t="s">
        <v>927</v>
      </c>
      <c r="C473" s="57" t="s">
        <v>1029</v>
      </c>
      <c r="D473" s="57" t="s">
        <v>1054</v>
      </c>
      <c r="E473" s="56" t="s">
        <v>50</v>
      </c>
      <c r="F473" s="105" t="s">
        <v>1724</v>
      </c>
      <c r="G473" s="58" t="s">
        <v>1071</v>
      </c>
      <c r="H473" s="57" t="s">
        <v>1072</v>
      </c>
      <c r="I473" s="57" t="s">
        <v>1073</v>
      </c>
      <c r="J473" s="66">
        <v>1</v>
      </c>
    </row>
    <row r="474" spans="1:10" ht="51" hidden="1" x14ac:dyDescent="0.3">
      <c r="A474" s="56" t="s">
        <v>926</v>
      </c>
      <c r="B474" s="56" t="s">
        <v>1074</v>
      </c>
      <c r="C474" s="57" t="s">
        <v>1075</v>
      </c>
      <c r="D474" s="57" t="s">
        <v>1076</v>
      </c>
      <c r="E474" s="56" t="s">
        <v>50</v>
      </c>
      <c r="F474" s="105" t="s">
        <v>1725</v>
      </c>
      <c r="G474" s="58" t="s">
        <v>1077</v>
      </c>
      <c r="H474" s="57" t="s">
        <v>1078</v>
      </c>
      <c r="I474" s="57" t="s">
        <v>57</v>
      </c>
      <c r="J474" s="66">
        <v>1</v>
      </c>
    </row>
    <row r="475" spans="1:10" ht="51" hidden="1" x14ac:dyDescent="0.3">
      <c r="A475" s="56" t="s">
        <v>926</v>
      </c>
      <c r="B475" s="56" t="s">
        <v>1074</v>
      </c>
      <c r="C475" s="57" t="s">
        <v>1075</v>
      </c>
      <c r="D475" s="57" t="s">
        <v>1076</v>
      </c>
      <c r="E475" s="56" t="s">
        <v>50</v>
      </c>
      <c r="F475" s="105" t="s">
        <v>1726</v>
      </c>
      <c r="G475" s="58" t="s">
        <v>1079</v>
      </c>
      <c r="H475" s="57" t="s">
        <v>1080</v>
      </c>
      <c r="I475" s="57" t="s">
        <v>57</v>
      </c>
      <c r="J475" s="66">
        <v>0</v>
      </c>
    </row>
    <row r="476" spans="1:10" ht="63.75" hidden="1" x14ac:dyDescent="0.3">
      <c r="A476" s="56" t="s">
        <v>926</v>
      </c>
      <c r="B476" s="56" t="s">
        <v>1074</v>
      </c>
      <c r="C476" s="57" t="s">
        <v>1075</v>
      </c>
      <c r="D476" s="57" t="s">
        <v>1081</v>
      </c>
      <c r="E476" s="56" t="s">
        <v>50</v>
      </c>
      <c r="F476" s="105" t="s">
        <v>1727</v>
      </c>
      <c r="G476" s="58" t="s">
        <v>1082</v>
      </c>
      <c r="H476" s="57" t="s">
        <v>99</v>
      </c>
      <c r="I476" s="57" t="s">
        <v>57</v>
      </c>
      <c r="J476" s="66"/>
    </row>
    <row r="477" spans="1:10" ht="51" hidden="1" x14ac:dyDescent="0.3">
      <c r="A477" s="56" t="s">
        <v>926</v>
      </c>
      <c r="B477" s="56" t="s">
        <v>1074</v>
      </c>
      <c r="C477" s="57" t="s">
        <v>1075</v>
      </c>
      <c r="D477" s="57" t="s">
        <v>1081</v>
      </c>
      <c r="E477" s="56" t="s">
        <v>145</v>
      </c>
      <c r="F477" s="105" t="s">
        <v>1728</v>
      </c>
      <c r="G477" s="58" t="s">
        <v>1083</v>
      </c>
      <c r="H477" s="57" t="s">
        <v>1084</v>
      </c>
      <c r="I477" s="57" t="s">
        <v>57</v>
      </c>
      <c r="J477" s="66"/>
    </row>
    <row r="478" spans="1:10" ht="51" hidden="1" x14ac:dyDescent="0.3">
      <c r="A478" s="56" t="s">
        <v>926</v>
      </c>
      <c r="B478" s="56" t="s">
        <v>1074</v>
      </c>
      <c r="C478" s="57" t="s">
        <v>1075</v>
      </c>
      <c r="D478" s="57" t="s">
        <v>1081</v>
      </c>
      <c r="E478" s="56" t="s">
        <v>145</v>
      </c>
      <c r="F478" s="105" t="s">
        <v>1729</v>
      </c>
      <c r="G478" s="58" t="s">
        <v>1085</v>
      </c>
      <c r="H478" s="57" t="s">
        <v>1086</v>
      </c>
      <c r="I478" s="57" t="s">
        <v>57</v>
      </c>
      <c r="J478" s="66">
        <v>2</v>
      </c>
    </row>
    <row r="479" spans="1:10" ht="51" hidden="1" x14ac:dyDescent="0.3">
      <c r="A479" s="56" t="s">
        <v>926</v>
      </c>
      <c r="B479" s="56" t="s">
        <v>1074</v>
      </c>
      <c r="C479" s="57" t="s">
        <v>1075</v>
      </c>
      <c r="D479" s="57" t="s">
        <v>1081</v>
      </c>
      <c r="E479" s="56" t="s">
        <v>145</v>
      </c>
      <c r="F479" s="105" t="s">
        <v>1730</v>
      </c>
      <c r="G479" s="58" t="s">
        <v>1087</v>
      </c>
      <c r="H479" s="57" t="s">
        <v>1088</v>
      </c>
      <c r="I479" s="57" t="s">
        <v>57</v>
      </c>
      <c r="J479" s="66">
        <v>0</v>
      </c>
    </row>
    <row r="480" spans="1:10" ht="51" hidden="1" x14ac:dyDescent="0.3">
      <c r="A480" s="56" t="s">
        <v>926</v>
      </c>
      <c r="B480" s="56" t="s">
        <v>1074</v>
      </c>
      <c r="C480" s="57" t="s">
        <v>1075</v>
      </c>
      <c r="D480" s="57" t="s">
        <v>1081</v>
      </c>
      <c r="E480" s="56" t="s">
        <v>145</v>
      </c>
      <c r="F480" s="105" t="s">
        <v>1731</v>
      </c>
      <c r="G480" s="58" t="s">
        <v>1089</v>
      </c>
      <c r="H480" s="57" t="s">
        <v>1090</v>
      </c>
      <c r="I480" s="57" t="s">
        <v>57</v>
      </c>
      <c r="J480" s="66">
        <v>1</v>
      </c>
    </row>
    <row r="481" spans="1:10" ht="76.5" hidden="1" x14ac:dyDescent="0.3">
      <c r="A481" s="56" t="s">
        <v>926</v>
      </c>
      <c r="B481" s="56" t="s">
        <v>1074</v>
      </c>
      <c r="C481" s="57" t="s">
        <v>1075</v>
      </c>
      <c r="D481" s="57" t="s">
        <v>1081</v>
      </c>
      <c r="E481" s="56" t="s">
        <v>145</v>
      </c>
      <c r="F481" s="105" t="s">
        <v>1732</v>
      </c>
      <c r="G481" s="58" t="s">
        <v>1091</v>
      </c>
      <c r="H481" s="57" t="s">
        <v>1092</v>
      </c>
      <c r="I481" s="57" t="s">
        <v>57</v>
      </c>
      <c r="J481" s="66">
        <v>0</v>
      </c>
    </row>
    <row r="482" spans="1:10" ht="63.75" hidden="1" x14ac:dyDescent="0.3">
      <c r="A482" s="56" t="s">
        <v>926</v>
      </c>
      <c r="B482" s="56" t="s">
        <v>1074</v>
      </c>
      <c r="C482" s="57" t="s">
        <v>1075</v>
      </c>
      <c r="D482" s="57" t="s">
        <v>1081</v>
      </c>
      <c r="E482" s="56" t="s">
        <v>145</v>
      </c>
      <c r="F482" s="105" t="s">
        <v>1733</v>
      </c>
      <c r="G482" s="58" t="s">
        <v>1093</v>
      </c>
      <c r="H482" s="57" t="s">
        <v>1094</v>
      </c>
      <c r="I482" s="57" t="s">
        <v>57</v>
      </c>
      <c r="J482" s="70">
        <v>1</v>
      </c>
    </row>
    <row r="483" spans="1:10" ht="63.75" hidden="1" x14ac:dyDescent="0.3">
      <c r="A483" s="56" t="s">
        <v>926</v>
      </c>
      <c r="B483" s="56" t="s">
        <v>1074</v>
      </c>
      <c r="C483" s="57" t="s">
        <v>1075</v>
      </c>
      <c r="D483" s="57" t="s">
        <v>1081</v>
      </c>
      <c r="E483" s="56" t="s">
        <v>145</v>
      </c>
      <c r="F483" s="105" t="s">
        <v>1734</v>
      </c>
      <c r="G483" s="58" t="s">
        <v>1095</v>
      </c>
      <c r="H483" s="57" t="s">
        <v>1096</v>
      </c>
      <c r="I483" s="57" t="s">
        <v>57</v>
      </c>
      <c r="J483" s="70"/>
    </row>
    <row r="484" spans="1:10" ht="63.75" hidden="1" x14ac:dyDescent="0.3">
      <c r="A484" s="56" t="s">
        <v>926</v>
      </c>
      <c r="B484" s="56" t="s">
        <v>1074</v>
      </c>
      <c r="C484" s="57" t="s">
        <v>1075</v>
      </c>
      <c r="D484" s="57" t="s">
        <v>1081</v>
      </c>
      <c r="E484" s="56" t="s">
        <v>145</v>
      </c>
      <c r="F484" s="105" t="s">
        <v>1735</v>
      </c>
      <c r="G484" s="58" t="s">
        <v>1097</v>
      </c>
      <c r="H484" s="57" t="s">
        <v>1098</v>
      </c>
      <c r="I484" s="57" t="s">
        <v>57</v>
      </c>
      <c r="J484" s="66"/>
    </row>
    <row r="485" spans="1:10" ht="63.75" hidden="1" x14ac:dyDescent="0.3">
      <c r="A485" s="56" t="s">
        <v>926</v>
      </c>
      <c r="B485" s="56" t="s">
        <v>1074</v>
      </c>
      <c r="C485" s="57" t="s">
        <v>1075</v>
      </c>
      <c r="D485" s="57" t="s">
        <v>1081</v>
      </c>
      <c r="E485" s="56" t="s">
        <v>145</v>
      </c>
      <c r="F485" s="105" t="s">
        <v>1736</v>
      </c>
      <c r="G485" s="58" t="s">
        <v>1099</v>
      </c>
      <c r="H485" s="57" t="s">
        <v>1100</v>
      </c>
      <c r="I485" s="57" t="s">
        <v>147</v>
      </c>
      <c r="J485" s="66">
        <v>5</v>
      </c>
    </row>
    <row r="486" spans="1:10" ht="51" hidden="1" x14ac:dyDescent="0.3">
      <c r="A486" s="56" t="s">
        <v>926</v>
      </c>
      <c r="B486" s="56" t="s">
        <v>1074</v>
      </c>
      <c r="C486" s="57" t="s">
        <v>1075</v>
      </c>
      <c r="D486" s="57" t="s">
        <v>1081</v>
      </c>
      <c r="E486" s="56" t="s">
        <v>145</v>
      </c>
      <c r="F486" s="105" t="s">
        <v>1737</v>
      </c>
      <c r="G486" s="58" t="s">
        <v>1101</v>
      </c>
      <c r="H486" s="57" t="s">
        <v>1102</v>
      </c>
      <c r="I486" s="57" t="s">
        <v>147</v>
      </c>
      <c r="J486" s="67"/>
    </row>
    <row r="487" spans="1:10" ht="38.25" hidden="1" x14ac:dyDescent="0.3">
      <c r="A487" s="56" t="s">
        <v>926</v>
      </c>
      <c r="B487" s="56" t="s">
        <v>1074</v>
      </c>
      <c r="C487" s="57" t="s">
        <v>1075</v>
      </c>
      <c r="D487" s="57" t="s">
        <v>1081</v>
      </c>
      <c r="E487" s="56" t="s">
        <v>145</v>
      </c>
      <c r="F487" s="105" t="s">
        <v>1738</v>
      </c>
      <c r="G487" s="58" t="s">
        <v>1103</v>
      </c>
      <c r="H487" s="57" t="s">
        <v>1104</v>
      </c>
      <c r="I487" s="57" t="s">
        <v>57</v>
      </c>
      <c r="J487" s="67"/>
    </row>
    <row r="488" spans="1:10" ht="51" hidden="1" x14ac:dyDescent="0.3">
      <c r="A488" s="56" t="s">
        <v>926</v>
      </c>
      <c r="B488" s="56" t="s">
        <v>1074</v>
      </c>
      <c r="C488" s="57" t="s">
        <v>1075</v>
      </c>
      <c r="D488" s="57" t="s">
        <v>1081</v>
      </c>
      <c r="E488" s="56" t="s">
        <v>145</v>
      </c>
      <c r="F488" s="105" t="s">
        <v>1739</v>
      </c>
      <c r="G488" s="58" t="s">
        <v>1105</v>
      </c>
      <c r="H488" s="57" t="s">
        <v>1106</v>
      </c>
      <c r="I488" s="57" t="s">
        <v>57</v>
      </c>
      <c r="J488" s="66"/>
    </row>
    <row r="489" spans="1:10" ht="38.25" hidden="1" x14ac:dyDescent="0.3">
      <c r="A489" s="56" t="s">
        <v>926</v>
      </c>
      <c r="B489" s="56" t="s">
        <v>1074</v>
      </c>
      <c r="C489" s="57" t="s">
        <v>1107</v>
      </c>
      <c r="D489" s="57" t="s">
        <v>1108</v>
      </c>
      <c r="E489" s="56" t="s">
        <v>67</v>
      </c>
      <c r="F489" s="105" t="s">
        <v>1740</v>
      </c>
      <c r="G489" s="58" t="s">
        <v>1109</v>
      </c>
      <c r="H489" s="57" t="s">
        <v>1110</v>
      </c>
      <c r="I489" s="57" t="s">
        <v>57</v>
      </c>
      <c r="J489" s="66">
        <v>1</v>
      </c>
    </row>
    <row r="490" spans="1:10" ht="51" hidden="1" x14ac:dyDescent="0.3">
      <c r="A490" s="56" t="s">
        <v>926</v>
      </c>
      <c r="B490" s="56" t="s">
        <v>1074</v>
      </c>
      <c r="C490" s="57" t="s">
        <v>1107</v>
      </c>
      <c r="D490" s="57" t="s">
        <v>1108</v>
      </c>
      <c r="E490" s="56" t="s">
        <v>67</v>
      </c>
      <c r="F490" s="105" t="s">
        <v>1741</v>
      </c>
      <c r="G490" s="58" t="s">
        <v>1111</v>
      </c>
      <c r="H490" s="57" t="s">
        <v>1112</v>
      </c>
      <c r="I490" s="57" t="s">
        <v>57</v>
      </c>
      <c r="J490" s="66"/>
    </row>
    <row r="491" spans="1:10" ht="38.25" hidden="1" x14ac:dyDescent="0.3">
      <c r="A491" s="56" t="s">
        <v>926</v>
      </c>
      <c r="B491" s="56" t="s">
        <v>1074</v>
      </c>
      <c r="C491" s="57" t="s">
        <v>1107</v>
      </c>
      <c r="D491" s="57" t="s">
        <v>1108</v>
      </c>
      <c r="E491" s="56" t="s">
        <v>67</v>
      </c>
      <c r="F491" s="105" t="s">
        <v>1742</v>
      </c>
      <c r="G491" s="58" t="s">
        <v>1113</v>
      </c>
      <c r="H491" s="57" t="s">
        <v>1112</v>
      </c>
      <c r="I491" s="57" t="s">
        <v>57</v>
      </c>
      <c r="J491" s="66"/>
    </row>
    <row r="492" spans="1:10" ht="38.25" hidden="1" x14ac:dyDescent="0.3">
      <c r="A492" s="56" t="s">
        <v>926</v>
      </c>
      <c r="B492" s="56" t="s">
        <v>1074</v>
      </c>
      <c r="C492" s="57" t="s">
        <v>1107</v>
      </c>
      <c r="D492" s="57" t="s">
        <v>1108</v>
      </c>
      <c r="E492" s="56" t="s">
        <v>50</v>
      </c>
      <c r="F492" s="105" t="s">
        <v>1743</v>
      </c>
      <c r="G492" s="58" t="s">
        <v>1114</v>
      </c>
      <c r="H492" s="57" t="s">
        <v>1112</v>
      </c>
      <c r="I492" s="57" t="s">
        <v>57</v>
      </c>
      <c r="J492" s="66"/>
    </row>
    <row r="493" spans="1:10" ht="51" hidden="1" x14ac:dyDescent="0.3">
      <c r="A493" s="56" t="s">
        <v>926</v>
      </c>
      <c r="B493" s="56" t="s">
        <v>1074</v>
      </c>
      <c r="C493" s="57" t="s">
        <v>1107</v>
      </c>
      <c r="D493" s="57" t="s">
        <v>1108</v>
      </c>
      <c r="E493" s="56" t="s">
        <v>67</v>
      </c>
      <c r="F493" s="105" t="s">
        <v>1744</v>
      </c>
      <c r="G493" s="58" t="s">
        <v>1115</v>
      </c>
      <c r="H493" s="57" t="s">
        <v>1116</v>
      </c>
      <c r="I493" s="57" t="s">
        <v>57</v>
      </c>
      <c r="J493" s="66"/>
    </row>
    <row r="494" spans="1:10" ht="51" hidden="1" x14ac:dyDescent="0.3">
      <c r="A494" s="56" t="s">
        <v>926</v>
      </c>
      <c r="B494" s="56" t="s">
        <v>1074</v>
      </c>
      <c r="C494" s="57" t="s">
        <v>1107</v>
      </c>
      <c r="D494" s="57" t="s">
        <v>1108</v>
      </c>
      <c r="E494" s="56" t="s">
        <v>67</v>
      </c>
      <c r="F494" s="105" t="s">
        <v>1745</v>
      </c>
      <c r="G494" s="58" t="s">
        <v>1117</v>
      </c>
      <c r="H494" s="57" t="s">
        <v>1118</v>
      </c>
      <c r="I494" s="57" t="s">
        <v>57</v>
      </c>
      <c r="J494" s="68">
        <v>0</v>
      </c>
    </row>
    <row r="495" spans="1:10" ht="38.25" hidden="1" x14ac:dyDescent="0.3">
      <c r="A495" s="56" t="s">
        <v>926</v>
      </c>
      <c r="B495" s="56" t="s">
        <v>1074</v>
      </c>
      <c r="C495" s="57" t="s">
        <v>1107</v>
      </c>
      <c r="D495" s="57" t="s">
        <v>1108</v>
      </c>
      <c r="E495" s="56" t="s">
        <v>67</v>
      </c>
      <c r="F495" s="105" t="s">
        <v>1746</v>
      </c>
      <c r="G495" s="58" t="s">
        <v>1119</v>
      </c>
      <c r="H495" s="57" t="s">
        <v>1120</v>
      </c>
      <c r="I495" s="57" t="s">
        <v>57</v>
      </c>
      <c r="J495" s="68">
        <v>1</v>
      </c>
    </row>
    <row r="496" spans="1:10" ht="51" hidden="1" x14ac:dyDescent="0.3">
      <c r="A496" s="56" t="s">
        <v>926</v>
      </c>
      <c r="B496" s="56" t="s">
        <v>1074</v>
      </c>
      <c r="C496" s="57" t="s">
        <v>1107</v>
      </c>
      <c r="D496" s="57" t="s">
        <v>1121</v>
      </c>
      <c r="E496" s="56" t="s">
        <v>54</v>
      </c>
      <c r="F496" s="105" t="s">
        <v>1747</v>
      </c>
      <c r="G496" s="58" t="s">
        <v>1122</v>
      </c>
      <c r="H496" s="57" t="s">
        <v>1123</v>
      </c>
      <c r="I496" s="57" t="s">
        <v>57</v>
      </c>
      <c r="J496" s="66"/>
    </row>
    <row r="497" spans="1:10" ht="25.5" hidden="1" x14ac:dyDescent="0.3">
      <c r="A497" s="56" t="s">
        <v>926</v>
      </c>
      <c r="B497" s="56" t="s">
        <v>1074</v>
      </c>
      <c r="C497" s="57" t="s">
        <v>1107</v>
      </c>
      <c r="D497" s="57" t="s">
        <v>1121</v>
      </c>
      <c r="E497" s="56" t="s">
        <v>145</v>
      </c>
      <c r="F497" s="105" t="s">
        <v>1748</v>
      </c>
      <c r="G497" s="58" t="s">
        <v>1124</v>
      </c>
      <c r="H497" s="57" t="s">
        <v>1125</v>
      </c>
      <c r="I497" s="57" t="s">
        <v>57</v>
      </c>
      <c r="J497" s="66">
        <v>0</v>
      </c>
    </row>
    <row r="498" spans="1:10" ht="51" hidden="1" x14ac:dyDescent="0.3">
      <c r="A498" s="56" t="s">
        <v>926</v>
      </c>
      <c r="B498" s="56" t="s">
        <v>1074</v>
      </c>
      <c r="C498" s="57" t="s">
        <v>1107</v>
      </c>
      <c r="D498" s="57" t="s">
        <v>1121</v>
      </c>
      <c r="E498" s="56" t="s">
        <v>145</v>
      </c>
      <c r="F498" s="105" t="s">
        <v>1749</v>
      </c>
      <c r="G498" s="58" t="s">
        <v>1126</v>
      </c>
      <c r="H498" s="57" t="s">
        <v>192</v>
      </c>
      <c r="I498" s="57" t="s">
        <v>147</v>
      </c>
      <c r="J498" s="66"/>
    </row>
    <row r="499" spans="1:10" ht="63.75" hidden="1" x14ac:dyDescent="0.3">
      <c r="A499" s="56" t="s">
        <v>926</v>
      </c>
      <c r="B499" s="56" t="s">
        <v>1074</v>
      </c>
      <c r="C499" s="57" t="s">
        <v>1107</v>
      </c>
      <c r="D499" s="57" t="s">
        <v>1121</v>
      </c>
      <c r="E499" s="56" t="s">
        <v>50</v>
      </c>
      <c r="F499" s="105" t="s">
        <v>1750</v>
      </c>
      <c r="G499" s="58" t="s">
        <v>1127</v>
      </c>
      <c r="H499" s="57" t="s">
        <v>1128</v>
      </c>
      <c r="I499" s="57" t="s">
        <v>147</v>
      </c>
      <c r="J499" s="66"/>
    </row>
    <row r="500" spans="1:10" ht="82.8" x14ac:dyDescent="0.25">
      <c r="A500" s="56" t="s">
        <v>926</v>
      </c>
      <c r="B500" s="56" t="s">
        <v>1074</v>
      </c>
      <c r="C500" s="57" t="s">
        <v>1107</v>
      </c>
      <c r="D500" s="57" t="s">
        <v>1121</v>
      </c>
      <c r="E500" s="56" t="s">
        <v>50</v>
      </c>
      <c r="F500" s="105" t="s">
        <v>1751</v>
      </c>
      <c r="G500" s="58" t="s">
        <v>1129</v>
      </c>
      <c r="H500" s="57" t="s">
        <v>1130</v>
      </c>
      <c r="I500" s="57" t="s">
        <v>109</v>
      </c>
      <c r="J500" s="66">
        <v>0</v>
      </c>
    </row>
    <row r="501" spans="1:10" ht="76.5" hidden="1" x14ac:dyDescent="0.3">
      <c r="A501" s="56" t="s">
        <v>926</v>
      </c>
      <c r="B501" s="56" t="s">
        <v>1074</v>
      </c>
      <c r="C501" s="57" t="s">
        <v>1107</v>
      </c>
      <c r="D501" s="57" t="s">
        <v>1131</v>
      </c>
      <c r="E501" s="56" t="s">
        <v>145</v>
      </c>
      <c r="F501" s="105" t="s">
        <v>1752</v>
      </c>
      <c r="G501" s="58" t="s">
        <v>1132</v>
      </c>
      <c r="H501" s="57" t="s">
        <v>1133</v>
      </c>
      <c r="I501" s="57" t="s">
        <v>57</v>
      </c>
      <c r="J501" s="66">
        <v>0</v>
      </c>
    </row>
    <row r="502" spans="1:10" ht="63.75" hidden="1" x14ac:dyDescent="0.3">
      <c r="A502" s="56" t="s">
        <v>926</v>
      </c>
      <c r="B502" s="56" t="s">
        <v>1074</v>
      </c>
      <c r="C502" s="57" t="s">
        <v>1107</v>
      </c>
      <c r="D502" s="57" t="s">
        <v>1131</v>
      </c>
      <c r="E502" s="56" t="s">
        <v>145</v>
      </c>
      <c r="F502" s="105" t="s">
        <v>1753</v>
      </c>
      <c r="G502" s="58" t="s">
        <v>1134</v>
      </c>
      <c r="H502" s="57" t="s">
        <v>373</v>
      </c>
      <c r="I502" s="57" t="s">
        <v>57</v>
      </c>
      <c r="J502" s="66"/>
    </row>
    <row r="503" spans="1:10" ht="51" hidden="1" x14ac:dyDescent="0.3">
      <c r="A503" s="56" t="s">
        <v>926</v>
      </c>
      <c r="B503" s="56" t="s">
        <v>1074</v>
      </c>
      <c r="C503" s="57" t="s">
        <v>1107</v>
      </c>
      <c r="D503" s="57" t="s">
        <v>1131</v>
      </c>
      <c r="E503" s="79" t="s">
        <v>145</v>
      </c>
      <c r="F503" s="105" t="s">
        <v>1754</v>
      </c>
      <c r="G503" s="58" t="s">
        <v>1135</v>
      </c>
      <c r="H503" s="57" t="s">
        <v>1136</v>
      </c>
      <c r="I503" s="57" t="s">
        <v>57</v>
      </c>
      <c r="J503" s="66">
        <v>0</v>
      </c>
    </row>
    <row r="504" spans="1:10" ht="38.25" hidden="1" x14ac:dyDescent="0.3">
      <c r="A504" s="56" t="s">
        <v>926</v>
      </c>
      <c r="B504" s="56" t="s">
        <v>1074</v>
      </c>
      <c r="C504" s="57" t="s">
        <v>1107</v>
      </c>
      <c r="D504" s="57" t="s">
        <v>1137</v>
      </c>
      <c r="E504" s="56" t="s">
        <v>145</v>
      </c>
      <c r="F504" s="105" t="s">
        <v>1755</v>
      </c>
      <c r="G504" s="58" t="s">
        <v>1138</v>
      </c>
      <c r="H504" s="57" t="s">
        <v>1139</v>
      </c>
      <c r="I504" s="57" t="s">
        <v>57</v>
      </c>
      <c r="J504" s="66">
        <v>0</v>
      </c>
    </row>
    <row r="505" spans="1:10" ht="63.75" hidden="1" x14ac:dyDescent="0.3">
      <c r="A505" s="56" t="s">
        <v>926</v>
      </c>
      <c r="B505" s="56" t="s">
        <v>1074</v>
      </c>
      <c r="C505" s="57" t="s">
        <v>1107</v>
      </c>
      <c r="D505" s="57" t="s">
        <v>1137</v>
      </c>
      <c r="E505" s="56" t="s">
        <v>145</v>
      </c>
      <c r="F505" s="105" t="s">
        <v>1756</v>
      </c>
      <c r="G505" s="58" t="s">
        <v>1140</v>
      </c>
      <c r="H505" s="57" t="s">
        <v>1141</v>
      </c>
      <c r="I505" s="57" t="s">
        <v>57</v>
      </c>
      <c r="J505" s="66">
        <v>3</v>
      </c>
    </row>
    <row r="506" spans="1:10" ht="38.25" hidden="1" x14ac:dyDescent="0.3">
      <c r="A506" s="56" t="s">
        <v>926</v>
      </c>
      <c r="B506" s="56" t="s">
        <v>1074</v>
      </c>
      <c r="C506" s="57" t="s">
        <v>1107</v>
      </c>
      <c r="D506" s="57" t="s">
        <v>1137</v>
      </c>
      <c r="E506" s="56" t="s">
        <v>54</v>
      </c>
      <c r="F506" s="105" t="s">
        <v>1757</v>
      </c>
      <c r="G506" s="58" t="s">
        <v>1142</v>
      </c>
      <c r="H506" s="57" t="s">
        <v>1143</v>
      </c>
      <c r="I506" s="57" t="s">
        <v>57</v>
      </c>
      <c r="J506" s="66"/>
    </row>
    <row r="507" spans="1:10" ht="63.75" hidden="1" x14ac:dyDescent="0.3">
      <c r="A507" s="56" t="s">
        <v>926</v>
      </c>
      <c r="B507" s="56" t="s">
        <v>1074</v>
      </c>
      <c r="C507" s="57" t="s">
        <v>1107</v>
      </c>
      <c r="D507" s="57" t="s">
        <v>1137</v>
      </c>
      <c r="E507" s="56" t="s">
        <v>145</v>
      </c>
      <c r="F507" s="105" t="s">
        <v>1758</v>
      </c>
      <c r="G507" s="58" t="s">
        <v>1144</v>
      </c>
      <c r="H507" s="57" t="s">
        <v>1145</v>
      </c>
      <c r="I507" s="57" t="s">
        <v>57</v>
      </c>
      <c r="J507" s="66"/>
    </row>
    <row r="508" spans="1:10" ht="51" hidden="1" x14ac:dyDescent="0.3">
      <c r="A508" s="56" t="s">
        <v>926</v>
      </c>
      <c r="B508" s="56" t="s">
        <v>1074</v>
      </c>
      <c r="C508" s="57" t="s">
        <v>1107</v>
      </c>
      <c r="D508" s="57" t="s">
        <v>1137</v>
      </c>
      <c r="E508" s="56" t="s">
        <v>145</v>
      </c>
      <c r="F508" s="105" t="s">
        <v>1759</v>
      </c>
      <c r="G508" s="58" t="s">
        <v>1146</v>
      </c>
      <c r="H508" s="57" t="s">
        <v>1147</v>
      </c>
      <c r="I508" s="57" t="s">
        <v>57</v>
      </c>
      <c r="J508" s="66"/>
    </row>
    <row r="509" spans="1:10" ht="63.75" hidden="1" x14ac:dyDescent="0.3">
      <c r="A509" s="56" t="s">
        <v>926</v>
      </c>
      <c r="B509" s="56" t="s">
        <v>1074</v>
      </c>
      <c r="C509" s="57" t="s">
        <v>1107</v>
      </c>
      <c r="D509" s="57" t="s">
        <v>1137</v>
      </c>
      <c r="E509" s="56" t="s">
        <v>145</v>
      </c>
      <c r="F509" s="105" t="s">
        <v>1760</v>
      </c>
      <c r="G509" s="58" t="s">
        <v>1148</v>
      </c>
      <c r="H509" s="57" t="s">
        <v>1147</v>
      </c>
      <c r="I509" s="57" t="s">
        <v>57</v>
      </c>
      <c r="J509" s="66"/>
    </row>
    <row r="510" spans="1:10" ht="76.5" hidden="1" x14ac:dyDescent="0.3">
      <c r="A510" s="56" t="s">
        <v>926</v>
      </c>
      <c r="B510" s="56" t="s">
        <v>1074</v>
      </c>
      <c r="C510" s="57" t="s">
        <v>1107</v>
      </c>
      <c r="D510" s="57" t="s">
        <v>1137</v>
      </c>
      <c r="E510" s="56" t="s">
        <v>145</v>
      </c>
      <c r="F510" s="105" t="s">
        <v>1761</v>
      </c>
      <c r="G510" s="58" t="s">
        <v>1149</v>
      </c>
      <c r="H510" s="57" t="s">
        <v>1150</v>
      </c>
      <c r="I510" s="57" t="s">
        <v>57</v>
      </c>
      <c r="J510" s="66">
        <v>130</v>
      </c>
    </row>
    <row r="511" spans="1:10" ht="38.25" hidden="1" x14ac:dyDescent="0.3">
      <c r="A511" s="56" t="s">
        <v>926</v>
      </c>
      <c r="B511" s="56" t="s">
        <v>1074</v>
      </c>
      <c r="C511" s="57" t="s">
        <v>1107</v>
      </c>
      <c r="D511" s="57" t="s">
        <v>1137</v>
      </c>
      <c r="E511" s="56" t="s">
        <v>145</v>
      </c>
      <c r="F511" s="105" t="s">
        <v>1762</v>
      </c>
      <c r="G511" s="58" t="s">
        <v>1151</v>
      </c>
      <c r="H511" s="57" t="s">
        <v>1152</v>
      </c>
      <c r="I511" s="57" t="s">
        <v>57</v>
      </c>
      <c r="J511" s="78">
        <v>1</v>
      </c>
    </row>
    <row r="512" spans="1:10" ht="63.75" hidden="1" x14ac:dyDescent="0.3">
      <c r="A512" s="56" t="s">
        <v>926</v>
      </c>
      <c r="B512" s="56" t="s">
        <v>1074</v>
      </c>
      <c r="C512" s="57" t="s">
        <v>1107</v>
      </c>
      <c r="D512" s="57" t="s">
        <v>1137</v>
      </c>
      <c r="E512" s="56" t="s">
        <v>145</v>
      </c>
      <c r="F512" s="105" t="s">
        <v>1763</v>
      </c>
      <c r="G512" s="58" t="s">
        <v>1153</v>
      </c>
      <c r="H512" s="57" t="s">
        <v>1154</v>
      </c>
      <c r="I512" s="57" t="s">
        <v>57</v>
      </c>
      <c r="J512" s="70">
        <v>0.3</v>
      </c>
    </row>
    <row r="513" spans="1:10" ht="76.5" hidden="1" x14ac:dyDescent="0.3">
      <c r="A513" s="56" t="s">
        <v>926</v>
      </c>
      <c r="B513" s="56" t="s">
        <v>1074</v>
      </c>
      <c r="C513" s="57" t="s">
        <v>1107</v>
      </c>
      <c r="D513" s="57" t="s">
        <v>1137</v>
      </c>
      <c r="E513" s="56" t="s">
        <v>145</v>
      </c>
      <c r="F513" s="105" t="s">
        <v>1764</v>
      </c>
      <c r="G513" s="58" t="s">
        <v>1155</v>
      </c>
      <c r="H513" s="57" t="s">
        <v>1156</v>
      </c>
      <c r="I513" s="57" t="s">
        <v>57</v>
      </c>
      <c r="J513" s="70"/>
    </row>
    <row r="514" spans="1:10" ht="38.25" hidden="1" x14ac:dyDescent="0.3">
      <c r="A514" s="56" t="s">
        <v>926</v>
      </c>
      <c r="B514" s="56" t="s">
        <v>1074</v>
      </c>
      <c r="C514" s="57" t="s">
        <v>1107</v>
      </c>
      <c r="D514" s="57" t="s">
        <v>1137</v>
      </c>
      <c r="E514" s="56" t="s">
        <v>145</v>
      </c>
      <c r="F514" s="105" t="s">
        <v>1765</v>
      </c>
      <c r="G514" s="58" t="s">
        <v>1157</v>
      </c>
      <c r="H514" s="57" t="s">
        <v>1158</v>
      </c>
      <c r="I514" s="57" t="s">
        <v>57</v>
      </c>
      <c r="J514" s="70"/>
    </row>
    <row r="515" spans="1:10" ht="89.25" hidden="1" x14ac:dyDescent="0.3">
      <c r="A515" s="56" t="s">
        <v>926</v>
      </c>
      <c r="B515" s="56" t="s">
        <v>1074</v>
      </c>
      <c r="C515" s="57" t="s">
        <v>1107</v>
      </c>
      <c r="D515" s="57" t="s">
        <v>1137</v>
      </c>
      <c r="E515" s="56" t="s">
        <v>145</v>
      </c>
      <c r="F515" s="105" t="s">
        <v>1766</v>
      </c>
      <c r="G515" s="58" t="s">
        <v>1159</v>
      </c>
      <c r="H515" s="57" t="s">
        <v>1160</v>
      </c>
      <c r="I515" s="57" t="s">
        <v>57</v>
      </c>
      <c r="J515" s="78">
        <v>0</v>
      </c>
    </row>
    <row r="516" spans="1:10" ht="63.75" hidden="1" x14ac:dyDescent="0.3">
      <c r="A516" s="56" t="s">
        <v>926</v>
      </c>
      <c r="B516" s="56" t="s">
        <v>1074</v>
      </c>
      <c r="C516" s="57" t="s">
        <v>1107</v>
      </c>
      <c r="D516" s="57" t="s">
        <v>1137</v>
      </c>
      <c r="E516" s="56" t="s">
        <v>145</v>
      </c>
      <c r="F516" s="105" t="s">
        <v>1767</v>
      </c>
      <c r="G516" s="58" t="s">
        <v>1161</v>
      </c>
      <c r="H516" s="57" t="s">
        <v>99</v>
      </c>
      <c r="I516" s="57" t="s">
        <v>57</v>
      </c>
      <c r="J516" s="66">
        <v>2</v>
      </c>
    </row>
    <row r="517" spans="1:10" ht="51" hidden="1" x14ac:dyDescent="0.3">
      <c r="A517" s="56" t="s">
        <v>926</v>
      </c>
      <c r="B517" s="56" t="s">
        <v>1074</v>
      </c>
      <c r="C517" s="57" t="s">
        <v>1107</v>
      </c>
      <c r="D517" s="57" t="s">
        <v>1137</v>
      </c>
      <c r="E517" s="56" t="s">
        <v>145</v>
      </c>
      <c r="F517" s="105" t="s">
        <v>1768</v>
      </c>
      <c r="G517" s="58" t="s">
        <v>1162</v>
      </c>
      <c r="H517" s="57" t="s">
        <v>1163</v>
      </c>
      <c r="I517" s="57" t="s">
        <v>57</v>
      </c>
      <c r="J517" s="66"/>
    </row>
    <row r="518" spans="1:10" ht="51" hidden="1" x14ac:dyDescent="0.3">
      <c r="A518" s="56" t="s">
        <v>926</v>
      </c>
      <c r="B518" s="56" t="s">
        <v>1074</v>
      </c>
      <c r="C518" s="57" t="s">
        <v>1107</v>
      </c>
      <c r="D518" s="57" t="s">
        <v>1137</v>
      </c>
      <c r="E518" s="56" t="s">
        <v>145</v>
      </c>
      <c r="F518" s="105" t="s">
        <v>1769</v>
      </c>
      <c r="G518" s="58" t="s">
        <v>1164</v>
      </c>
      <c r="H518" s="57" t="s">
        <v>1165</v>
      </c>
      <c r="I518" s="57" t="s">
        <v>57</v>
      </c>
      <c r="J518" s="78"/>
    </row>
    <row r="519" spans="1:10" ht="63.75" hidden="1" x14ac:dyDescent="0.3">
      <c r="A519" s="56" t="s">
        <v>926</v>
      </c>
      <c r="B519" s="56" t="s">
        <v>1074</v>
      </c>
      <c r="C519" s="57" t="s">
        <v>1107</v>
      </c>
      <c r="D519" s="57" t="s">
        <v>1137</v>
      </c>
      <c r="E519" s="56" t="s">
        <v>145</v>
      </c>
      <c r="F519" s="105" t="s">
        <v>1770</v>
      </c>
      <c r="G519" s="58" t="s">
        <v>1166</v>
      </c>
      <c r="H519" s="57" t="s">
        <v>1032</v>
      </c>
      <c r="I519" s="57" t="s">
        <v>57</v>
      </c>
      <c r="J519" s="66">
        <v>1</v>
      </c>
    </row>
    <row r="520" spans="1:10" ht="76.5" hidden="1" x14ac:dyDescent="0.3">
      <c r="A520" s="56" t="s">
        <v>926</v>
      </c>
      <c r="B520" s="56" t="s">
        <v>1074</v>
      </c>
      <c r="C520" s="57" t="s">
        <v>1107</v>
      </c>
      <c r="D520" s="57" t="s">
        <v>1137</v>
      </c>
      <c r="E520" s="56" t="s">
        <v>145</v>
      </c>
      <c r="F520" s="105" t="s">
        <v>1771</v>
      </c>
      <c r="G520" s="58" t="s">
        <v>1167</v>
      </c>
      <c r="H520" s="57" t="s">
        <v>1168</v>
      </c>
      <c r="I520" s="57" t="s">
        <v>57</v>
      </c>
      <c r="J520" s="66">
        <v>1</v>
      </c>
    </row>
    <row r="521" spans="1:10" ht="63.75" hidden="1" x14ac:dyDescent="0.3">
      <c r="A521" s="56" t="s">
        <v>926</v>
      </c>
      <c r="B521" s="56" t="s">
        <v>1074</v>
      </c>
      <c r="C521" s="57" t="s">
        <v>1107</v>
      </c>
      <c r="D521" s="57" t="s">
        <v>1137</v>
      </c>
      <c r="E521" s="56" t="s">
        <v>145</v>
      </c>
      <c r="F521" s="105" t="s">
        <v>1772</v>
      </c>
      <c r="G521" s="58" t="s">
        <v>1169</v>
      </c>
      <c r="H521" s="57" t="s">
        <v>1170</v>
      </c>
      <c r="I521" s="57" t="s">
        <v>57</v>
      </c>
      <c r="J521" s="66">
        <v>0</v>
      </c>
    </row>
    <row r="522" spans="1:10" ht="38.25" hidden="1" x14ac:dyDescent="0.3">
      <c r="A522" s="56" t="s">
        <v>926</v>
      </c>
      <c r="B522" s="56" t="s">
        <v>1074</v>
      </c>
      <c r="C522" s="57" t="s">
        <v>1107</v>
      </c>
      <c r="D522" s="57" t="s">
        <v>1137</v>
      </c>
      <c r="E522" s="56" t="s">
        <v>145</v>
      </c>
      <c r="F522" s="105" t="s">
        <v>1773</v>
      </c>
      <c r="G522" s="58" t="s">
        <v>1171</v>
      </c>
      <c r="H522" s="57" t="s">
        <v>373</v>
      </c>
      <c r="I522" s="57" t="s">
        <v>57</v>
      </c>
      <c r="J522" s="66">
        <v>5</v>
      </c>
    </row>
    <row r="523" spans="1:10" ht="38.25" hidden="1" x14ac:dyDescent="0.3">
      <c r="A523" s="56" t="s">
        <v>926</v>
      </c>
      <c r="B523" s="56" t="s">
        <v>1074</v>
      </c>
      <c r="C523" s="57" t="s">
        <v>1107</v>
      </c>
      <c r="D523" s="57" t="s">
        <v>1137</v>
      </c>
      <c r="E523" s="56" t="s">
        <v>145</v>
      </c>
      <c r="F523" s="105" t="s">
        <v>1774</v>
      </c>
      <c r="G523" s="58" t="s">
        <v>1172</v>
      </c>
      <c r="H523" s="57" t="s">
        <v>940</v>
      </c>
      <c r="I523" s="57" t="s">
        <v>57</v>
      </c>
      <c r="J523" s="66"/>
    </row>
    <row r="524" spans="1:10" ht="89.25" hidden="1" x14ac:dyDescent="0.3">
      <c r="A524" s="56" t="s">
        <v>926</v>
      </c>
      <c r="B524" s="56" t="s">
        <v>1074</v>
      </c>
      <c r="C524" s="57" t="s">
        <v>1107</v>
      </c>
      <c r="D524" s="57" t="s">
        <v>1137</v>
      </c>
      <c r="E524" s="56" t="s">
        <v>145</v>
      </c>
      <c r="F524" s="105" t="s">
        <v>1775</v>
      </c>
      <c r="G524" s="58" t="s">
        <v>1173</v>
      </c>
      <c r="H524" s="57" t="s">
        <v>1174</v>
      </c>
      <c r="I524" s="57" t="s">
        <v>57</v>
      </c>
      <c r="J524" s="66"/>
    </row>
    <row r="525" spans="1:10" ht="51" hidden="1" x14ac:dyDescent="0.3">
      <c r="A525" s="56" t="s">
        <v>926</v>
      </c>
      <c r="B525" s="56" t="s">
        <v>1074</v>
      </c>
      <c r="C525" s="57" t="s">
        <v>1107</v>
      </c>
      <c r="D525" s="57" t="s">
        <v>1137</v>
      </c>
      <c r="E525" s="56" t="s">
        <v>145</v>
      </c>
      <c r="F525" s="105" t="s">
        <v>1776</v>
      </c>
      <c r="G525" s="58" t="s">
        <v>1175</v>
      </c>
      <c r="H525" s="57" t="s">
        <v>1136</v>
      </c>
      <c r="I525" s="57" t="s">
        <v>57</v>
      </c>
      <c r="J525" s="66"/>
    </row>
    <row r="526" spans="1:10" ht="38.25" hidden="1" x14ac:dyDescent="0.3">
      <c r="A526" s="56" t="s">
        <v>926</v>
      </c>
      <c r="B526" s="56" t="s">
        <v>1074</v>
      </c>
      <c r="C526" s="57" t="s">
        <v>1107</v>
      </c>
      <c r="D526" s="57" t="s">
        <v>1137</v>
      </c>
      <c r="E526" s="56" t="s">
        <v>145</v>
      </c>
      <c r="F526" s="105" t="s">
        <v>1777</v>
      </c>
      <c r="G526" s="58" t="s">
        <v>1176</v>
      </c>
      <c r="H526" s="57" t="s">
        <v>1136</v>
      </c>
      <c r="I526" s="57" t="s">
        <v>57</v>
      </c>
      <c r="J526" s="66"/>
    </row>
    <row r="527" spans="1:10" ht="39" hidden="1" thickBot="1" x14ac:dyDescent="0.35">
      <c r="A527" s="56" t="s">
        <v>926</v>
      </c>
      <c r="B527" s="56" t="s">
        <v>1074</v>
      </c>
      <c r="C527" s="57" t="s">
        <v>1107</v>
      </c>
      <c r="D527" s="57" t="s">
        <v>1137</v>
      </c>
      <c r="E527" s="80" t="s">
        <v>50</v>
      </c>
      <c r="F527" s="105" t="s">
        <v>1778</v>
      </c>
      <c r="G527" s="58" t="s">
        <v>1177</v>
      </c>
      <c r="H527" s="57" t="s">
        <v>1178</v>
      </c>
      <c r="I527" s="57" t="s">
        <v>57</v>
      </c>
      <c r="J527" s="66">
        <v>12</v>
      </c>
    </row>
  </sheetData>
  <autoFilter ref="A1:J527">
    <filterColumn colId="8">
      <filters>
        <filter val="Oficina Jurídica"/>
        <filter val="Secretaría de la Mujer y Equidad de Género"/>
      </filters>
    </filterColumn>
  </autoFilter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9"/>
  <sheetViews>
    <sheetView topLeftCell="A6" workbookViewId="0">
      <selection activeCell="F2" sqref="F2:F20"/>
    </sheetView>
  </sheetViews>
  <sheetFormatPr baseColWidth="10" defaultRowHeight="14.4" x14ac:dyDescent="0.3"/>
  <sheetData>
    <row r="2" spans="1:6" x14ac:dyDescent="0.3">
      <c r="A2" s="82" t="s">
        <v>1185</v>
      </c>
      <c r="F2" s="85" t="s">
        <v>1227</v>
      </c>
    </row>
    <row r="3" spans="1:6" ht="16.5" x14ac:dyDescent="0.25">
      <c r="A3" s="82" t="s">
        <v>1186</v>
      </c>
      <c r="F3" s="85" t="s">
        <v>1228</v>
      </c>
    </row>
    <row r="4" spans="1:6" x14ac:dyDescent="0.3">
      <c r="A4" s="82" t="s">
        <v>1187</v>
      </c>
      <c r="F4" s="85" t="s">
        <v>1229</v>
      </c>
    </row>
    <row r="5" spans="1:6" x14ac:dyDescent="0.3">
      <c r="A5" s="82" t="s">
        <v>1188</v>
      </c>
      <c r="F5" s="85" t="s">
        <v>1230</v>
      </c>
    </row>
    <row r="6" spans="1:6" x14ac:dyDescent="0.3">
      <c r="A6" s="82" t="s">
        <v>1189</v>
      </c>
      <c r="F6" s="85" t="s">
        <v>1231</v>
      </c>
    </row>
    <row r="7" spans="1:6" x14ac:dyDescent="0.3">
      <c r="A7" s="82" t="s">
        <v>1190</v>
      </c>
      <c r="F7" s="85" t="s">
        <v>1232</v>
      </c>
    </row>
    <row r="8" spans="1:6" x14ac:dyDescent="0.3">
      <c r="A8" s="82" t="s">
        <v>1191</v>
      </c>
      <c r="F8" s="85" t="s">
        <v>1233</v>
      </c>
    </row>
    <row r="9" spans="1:6" ht="16.5" x14ac:dyDescent="0.25">
      <c r="A9" s="82" t="s">
        <v>1192</v>
      </c>
      <c r="F9" s="85" t="s">
        <v>1234</v>
      </c>
    </row>
    <row r="10" spans="1:6" ht="16.5" x14ac:dyDescent="0.25">
      <c r="A10" s="82" t="s">
        <v>1193</v>
      </c>
      <c r="F10" s="85" t="s">
        <v>1235</v>
      </c>
    </row>
    <row r="11" spans="1:6" x14ac:dyDescent="0.3">
      <c r="A11" s="82" t="s">
        <v>1194</v>
      </c>
      <c r="D11" s="83" t="s">
        <v>1209</v>
      </c>
      <c r="F11" s="85" t="s">
        <v>1236</v>
      </c>
    </row>
    <row r="12" spans="1:6" x14ac:dyDescent="0.3">
      <c r="A12" s="82" t="s">
        <v>1195</v>
      </c>
      <c r="D12" s="83" t="s">
        <v>1210</v>
      </c>
      <c r="F12" s="85" t="s">
        <v>1237</v>
      </c>
    </row>
    <row r="13" spans="1:6" x14ac:dyDescent="0.3">
      <c r="A13" s="82" t="s">
        <v>1196</v>
      </c>
      <c r="D13" s="83" t="s">
        <v>1211</v>
      </c>
      <c r="F13" s="85" t="s">
        <v>1238</v>
      </c>
    </row>
    <row r="14" spans="1:6" x14ac:dyDescent="0.3">
      <c r="A14" s="82" t="s">
        <v>1197</v>
      </c>
      <c r="D14" s="83" t="s">
        <v>1212</v>
      </c>
      <c r="F14" s="85" t="s">
        <v>1239</v>
      </c>
    </row>
    <row r="15" spans="1:6" x14ac:dyDescent="0.3">
      <c r="A15" s="82" t="s">
        <v>1198</v>
      </c>
      <c r="D15" s="83" t="s">
        <v>1213</v>
      </c>
      <c r="F15" s="85" t="s">
        <v>1240</v>
      </c>
    </row>
    <row r="16" spans="1:6" x14ac:dyDescent="0.3">
      <c r="A16" s="82" t="s">
        <v>1199</v>
      </c>
      <c r="D16" s="83" t="s">
        <v>1214</v>
      </c>
      <c r="F16" s="85" t="s">
        <v>1241</v>
      </c>
    </row>
    <row r="17" spans="1:6" x14ac:dyDescent="0.3">
      <c r="A17" s="82" t="s">
        <v>1200</v>
      </c>
      <c r="D17" s="83" t="s">
        <v>1215</v>
      </c>
      <c r="F17" s="85" t="s">
        <v>1242</v>
      </c>
    </row>
    <row r="18" spans="1:6" x14ac:dyDescent="0.3">
      <c r="A18" s="82" t="s">
        <v>1201</v>
      </c>
      <c r="D18" s="83" t="s">
        <v>1216</v>
      </c>
      <c r="F18" s="85" t="s">
        <v>1243</v>
      </c>
    </row>
    <row r="19" spans="1:6" x14ac:dyDescent="0.3">
      <c r="A19" s="82" t="s">
        <v>1202</v>
      </c>
      <c r="D19" s="83" t="s">
        <v>1212</v>
      </c>
      <c r="F19" s="85" t="s">
        <v>1244</v>
      </c>
    </row>
    <row r="20" spans="1:6" x14ac:dyDescent="0.3">
      <c r="A20" s="82" t="s">
        <v>1203</v>
      </c>
      <c r="D20" s="83" t="s">
        <v>1217</v>
      </c>
      <c r="F20" s="85" t="s">
        <v>1245</v>
      </c>
    </row>
    <row r="21" spans="1:6" ht="16.5" x14ac:dyDescent="0.25">
      <c r="A21" s="82" t="s">
        <v>1204</v>
      </c>
      <c r="D21" s="83" t="s">
        <v>1218</v>
      </c>
    </row>
    <row r="22" spans="1:6" x14ac:dyDescent="0.3">
      <c r="A22" s="82" t="s">
        <v>1205</v>
      </c>
      <c r="D22" s="83" t="s">
        <v>1219</v>
      </c>
    </row>
    <row r="23" spans="1:6" x14ac:dyDescent="0.3">
      <c r="A23" s="82" t="s">
        <v>1206</v>
      </c>
      <c r="D23" s="83" t="s">
        <v>1220</v>
      </c>
    </row>
    <row r="24" spans="1:6" x14ac:dyDescent="0.3">
      <c r="A24" s="82" t="s">
        <v>1207</v>
      </c>
      <c r="D24" s="83" t="s">
        <v>1221</v>
      </c>
    </row>
    <row r="25" spans="1:6" x14ac:dyDescent="0.3">
      <c r="A25" s="82" t="s">
        <v>1208</v>
      </c>
      <c r="D25" s="83" t="s">
        <v>1222</v>
      </c>
    </row>
    <row r="26" spans="1:6" x14ac:dyDescent="0.3">
      <c r="D26" s="83" t="s">
        <v>1223</v>
      </c>
    </row>
    <row r="27" spans="1:6" x14ac:dyDescent="0.3">
      <c r="D27" s="83" t="s">
        <v>1224</v>
      </c>
    </row>
    <row r="28" spans="1:6" x14ac:dyDescent="0.3">
      <c r="D28" s="83" t="s">
        <v>1225</v>
      </c>
    </row>
    <row r="29" spans="1:6" ht="15" x14ac:dyDescent="0.25">
      <c r="D29" s="84" t="s">
        <v>1226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6"/>
  <sheetViews>
    <sheetView topLeftCell="A3" workbookViewId="0">
      <selection activeCell="B3" sqref="B3:B6"/>
    </sheetView>
  </sheetViews>
  <sheetFormatPr baseColWidth="10" defaultRowHeight="14.4" x14ac:dyDescent="0.3"/>
  <cols>
    <col min="2" max="2" width="24.44140625" customWidth="1"/>
  </cols>
  <sheetData>
    <row r="2" spans="1:3" ht="220.8" x14ac:dyDescent="0.3">
      <c r="B2" s="94" t="s">
        <v>1783</v>
      </c>
    </row>
    <row r="3" spans="1:3" x14ac:dyDescent="0.3">
      <c r="B3" s="220" t="s">
        <v>1803</v>
      </c>
    </row>
    <row r="4" spans="1:3" x14ac:dyDescent="0.3">
      <c r="B4" s="220" t="s">
        <v>1812</v>
      </c>
    </row>
    <row r="5" spans="1:3" x14ac:dyDescent="0.3">
      <c r="A5" s="105" t="s">
        <v>1723</v>
      </c>
      <c r="B5" s="221" t="s">
        <v>1068</v>
      </c>
      <c r="C5" s="223" t="s">
        <v>50</v>
      </c>
    </row>
    <row r="6" spans="1:3" x14ac:dyDescent="0.3">
      <c r="B6" s="221" t="s">
        <v>1823</v>
      </c>
    </row>
    <row r="8" spans="1:3" x14ac:dyDescent="0.3">
      <c r="B8" s="222"/>
    </row>
    <row r="9" spans="1:3" x14ac:dyDescent="0.3">
      <c r="B9" s="222"/>
    </row>
    <row r="10" spans="1:3" x14ac:dyDescent="0.3">
      <c r="B10" s="222"/>
    </row>
    <row r="12" spans="1:3" x14ac:dyDescent="0.3">
      <c r="B12" s="222"/>
    </row>
    <row r="13" spans="1:3" x14ac:dyDescent="0.3">
      <c r="B13" s="222"/>
    </row>
    <row r="14" spans="1:3" x14ac:dyDescent="0.3">
      <c r="B14" s="222"/>
    </row>
    <row r="15" spans="1:3" x14ac:dyDescent="0.3">
      <c r="B15" s="222"/>
    </row>
    <row r="16" spans="1:3" x14ac:dyDescent="0.3">
      <c r="B16" s="22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Plan de Acción</vt:lpstr>
      <vt:lpstr>Metas 2022</vt:lpstr>
      <vt:lpstr>Hoja5</vt:lpstr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Secret.  Planeacion</dc:creator>
  <cp:lastModifiedBy>Secret.  Planeacion</cp:lastModifiedBy>
  <dcterms:created xsi:type="dcterms:W3CDTF">2022-01-01T16:45:19Z</dcterms:created>
  <dcterms:modified xsi:type="dcterms:W3CDTF">2022-01-12T23:45:02Z</dcterms:modified>
</cp:coreProperties>
</file>